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18年支出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q">[1]国家!#REF!</definedName>
    <definedName name="\z">[2]中央!#REF!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[2]中央!#REF!</definedName>
    <definedName name="aaaagfdsafsd">#N/A</definedName>
    <definedName name="ABC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bbbb">#REF!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'[3]P1012001'!$A$6:$E$117</definedName>
    <definedName name="gxxe20032">'[3]P1012001'!$A$6:$E$117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mmmm">#REF!</definedName>
    <definedName name="mmmmm">[4]基础编码!$H$2:$H$3</definedName>
    <definedName name="mmmmmm">[4]基础编码!$S$2:$S$9</definedName>
    <definedName name="Print_Area_MI">#REF!</definedName>
    <definedName name="_xlnm.Print_Titles" hidden="1">#REF!</definedName>
    <definedName name="Pub_t_Division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啊啊">#REF!</definedName>
    <definedName name="啊是的">#REF!</definedName>
    <definedName name="财政供养">#REF!</definedName>
    <definedName name="处室">#REF!</definedName>
    <definedName name="大多数">[5]Sheet2!$A$15</definedName>
    <definedName name="地区名称">#REF!</definedName>
    <definedName name="飞过海">[6]评估结果汇总表!$C$4</definedName>
    <definedName name="勾画">#REF!</definedName>
    <definedName name="还有">#REF!</definedName>
    <definedName name="汇率">#REF!</definedName>
    <definedName name="汇总">#N/A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#REF!</definedName>
    <definedName name="철구사업본부">#REF!</definedName>
    <definedName name="类型">#REF!</definedName>
    <definedName name="培训考核">#REF!</definedName>
    <definedName name="培训类别">#REF!</definedName>
    <definedName name="培训形式">#REF!</definedName>
    <definedName name="全额差额比例">'[7]C01-1'!#REF!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收入">#REF!</definedName>
    <definedName name="四季度">'[8]C01-1'!#REF!</definedName>
    <definedName name="位次d">[9]四月份月报!#REF!</definedName>
    <definedName name="性别">[4]基础编码!$H$2:$H$3</definedName>
    <definedName name="学历">[4]基础编码!$S$2:$S$9</definedName>
    <definedName name="支出">'[10]P1012001'!$A$6:$E$117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null,null,总收发</author>
  </authors>
  <commentList>
    <comment ref="C624" authorId="0">
      <text>
        <r>
          <rPr>
            <sz val="9"/>
            <rFont val="宋体"/>
            <charset val="134"/>
          </rPr>
          <t xml:space="preserve">上年错录入2082699，财政对其他基本养老保险补助1500万元，应予调回。
</t>
        </r>
      </text>
    </comment>
    <comment ref="C701" authorId="0">
      <text>
        <r>
          <rPr>
            <sz val="9"/>
            <rFont val="宋体"/>
            <charset val="134"/>
          </rPr>
          <t xml:space="preserve">上年将行政单位养老保险1500万元错录入此科目，应调整至2080504科目未归口管理的行政单位离退休1500万元
</t>
        </r>
      </text>
    </comment>
  </commentList>
</comments>
</file>

<file path=xl/sharedStrings.xml><?xml version="1.0" encoding="utf-8"?>
<sst xmlns="http://schemas.openxmlformats.org/spreadsheetml/2006/main" count="1402" uniqueCount="1104">
  <si>
    <t>2018年一般公共预算支出草案</t>
  </si>
  <si>
    <t>备注：填列时按整数填列，保留到整数。2017年预算数如遇中项级科目取消的，请在同款级科目中其他中填列，并在批注中说明。</t>
  </si>
  <si>
    <t>单位：万元</t>
  </si>
  <si>
    <t>项目编码</t>
  </si>
  <si>
    <t>预算科目</t>
  </si>
  <si>
    <t>2017年预算数</t>
  </si>
  <si>
    <t>2018年预算数</t>
  </si>
  <si>
    <t>2018年预算数比2017年预算数</t>
  </si>
  <si>
    <t>2018年预算数
(含提前告知专项转移支付)</t>
  </si>
  <si>
    <t>增减额</t>
  </si>
  <si>
    <t>增减%</t>
  </si>
  <si>
    <t>一般公共预算支出合计</t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</si>
  <si>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</si>
  <si>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</si>
  <si>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</si>
  <si>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</si>
  <si>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</si>
  <si>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</si>
  <si>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</si>
  <si>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</si>
  <si>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</si>
  <si>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</si>
  <si>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</si>
  <si>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</si>
  <si>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</si>
  <si>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</si>
  <si>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</si>
  <si>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</si>
  <si>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</si>
  <si>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</si>
  <si>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</si>
  <si>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</si>
  <si>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</si>
  <si>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</si>
  <si>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</si>
  <si>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</si>
  <si>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</si>
  <si>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</si>
  <si>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</si>
  <si>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</si>
  <si>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</si>
  <si>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</si>
  <si>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</si>
  <si>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</si>
  <si>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应对气候变化管理事务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</si>
  <si>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</si>
  <si>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</si>
  <si>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</si>
  <si>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</si>
  <si>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</si>
  <si>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</si>
  <si>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</si>
  <si>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</si>
  <si>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</si>
  <si>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</si>
  <si>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</si>
  <si>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</si>
  <si>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</si>
  <si>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</si>
  <si>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</si>
  <si>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</si>
  <si>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</si>
  <si>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</si>
  <si>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</si>
  <si>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</si>
  <si>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</si>
  <si>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</si>
  <si>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</si>
  <si>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</si>
  <si>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</si>
  <si>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</si>
  <si>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</si>
  <si>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</si>
  <si>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</si>
  <si>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</si>
  <si>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</si>
  <si>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</si>
  <si>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</si>
  <si>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</si>
  <si>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</si>
  <si>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</si>
  <si>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</si>
  <si>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</si>
  <si>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</si>
  <si>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</si>
  <si>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t xml:space="preserve">      公务员综合管理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</si>
  <si>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</si>
  <si>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</si>
  <si>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</si>
  <si>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</si>
  <si>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</si>
  <si>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</si>
  <si>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</si>
  <si>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</si>
  <si>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</si>
  <si>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</si>
  <si>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</si>
  <si>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</si>
  <si>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</si>
  <si>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</si>
  <si>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</si>
  <si>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</si>
  <si>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</si>
  <si>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</si>
  <si>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</si>
  <si>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</si>
  <si>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</si>
  <si>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</si>
  <si>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</si>
  <si>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</si>
  <si>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</si>
  <si>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</si>
  <si>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</si>
  <si>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</si>
  <si>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</si>
  <si>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</si>
  <si>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</si>
  <si>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</si>
  <si>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 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</si>
  <si>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</si>
  <si>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</si>
  <si>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</si>
  <si>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</si>
  <si>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</si>
  <si>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</si>
  <si>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</si>
  <si>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</si>
  <si>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</si>
  <si>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</si>
  <si>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</si>
  <si>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</si>
  <si>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</si>
  <si>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</si>
  <si>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</si>
  <si>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</si>
  <si>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</si>
  <si>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</si>
  <si>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</si>
  <si>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</si>
  <si>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</si>
  <si>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</si>
  <si>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</si>
  <si>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</si>
  <si>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</si>
  <si>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</si>
  <si>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</si>
  <si>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</si>
  <si>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</si>
  <si>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</si>
  <si>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</si>
  <si>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</si>
  <si>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</si>
  <si>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</si>
  <si>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其他一般公共服务支出(款)</t>
  </si>
  <si>
    <t xml:space="preserve">      国家赔偿费用支出</t>
  </si>
  <si>
    <t xml:space="preserve">      其他一般公共服务支出(项)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</si>
  <si>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</si>
  <si>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</si>
  <si>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</si>
  <si>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</si>
  <si>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</si>
  <si>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</si>
  <si>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>20203</t>
  </si>
  <si>
    <t xml:space="preserve">    对外援助</t>
  </si>
  <si>
    <t>2020304</t>
  </si>
  <si>
    <t xml:space="preserve">      援外优惠贷款贴息</t>
  </si>
  <si>
    <t>2020306</t>
  </si>
  <si>
    <t xml:space="preserve">      对外援助</t>
  </si>
  <si>
    <t>20204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</si>
  <si>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</si>
  <si>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</si>
  <si>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</si>
  <si>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</si>
  <si>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</si>
  <si>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</si>
  <si>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</si>
  <si>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</si>
  <si>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</si>
  <si>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其他对外合作与交流支出</t>
  </si>
  <si>
    <t xml:space="preserve">    对外宣传（款）</t>
  </si>
  <si>
    <t xml:space="preserve">      对外宣传（项）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</si>
  <si>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</si>
  <si>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</si>
  <si>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</si>
  <si>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</si>
  <si>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</si>
  <si>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其他外交支出(款)</t>
  </si>
  <si>
    <t xml:space="preserve">      其他外交支出(项)</t>
  </si>
  <si>
    <t xml:space="preserve"> 国防支出</t>
  </si>
  <si>
    <t xml:space="preserve">    现役部队（款）</t>
  </si>
  <si>
    <t xml:space="preserve">      现役部队（项）</t>
  </si>
  <si>
    <t xml:space="preserve">    国防科研事业(款)</t>
  </si>
  <si>
    <t xml:space="preserve">      国防科研事业（项）</t>
  </si>
  <si>
    <t xml:space="preserve">    专项工程（款）</t>
  </si>
  <si>
    <t xml:space="preserve">      专项工程（项）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</si>
  <si>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</si>
  <si>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</si>
  <si>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</si>
  <si>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</si>
  <si>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</si>
  <si>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</si>
  <si>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</si>
  <si>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>2030607</t>
  </si>
  <si>
    <t xml:space="preserve">      民兵</t>
  </si>
  <si>
    <t>2030608</t>
  </si>
  <si>
    <t xml:space="preserve">      边海防</t>
  </si>
  <si>
    <t xml:space="preserve">      其他国防动员支出</t>
  </si>
  <si>
    <t>20399</t>
  </si>
  <si>
    <t xml:space="preserve">    其他国防动员支出（款）</t>
  </si>
  <si>
    <t>2039901</t>
  </si>
  <si>
    <t xml:space="preserve">      其他国防支出(项)</t>
  </si>
  <si>
    <t xml:space="preserve"> 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</si>
  <si>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</si>
  <si>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</si>
  <si>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</si>
  <si>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</si>
  <si>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</si>
  <si>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</si>
  <si>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</si>
  <si>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</si>
  <si>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</si>
  <si>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</si>
  <si>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</si>
  <si>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</si>
  <si>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</si>
  <si>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</si>
  <si>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</si>
  <si>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</si>
  <si>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</si>
  <si>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</si>
  <si>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</si>
  <si>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</si>
  <si>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</si>
  <si>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</si>
  <si>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</si>
  <si>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</si>
  <si>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</si>
  <si>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</si>
  <si>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</si>
  <si>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</si>
  <si>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</si>
  <si>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</si>
  <si>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</si>
  <si>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</si>
  <si>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</si>
  <si>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</si>
  <si>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</si>
  <si>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</si>
  <si>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</si>
  <si>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</si>
  <si>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</si>
  <si>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</si>
  <si>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</si>
  <si>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</si>
  <si>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</si>
  <si>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</si>
  <si>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</si>
  <si>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</si>
  <si>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</si>
  <si>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</si>
  <si>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</si>
  <si>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</si>
  <si>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</si>
  <si>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</si>
  <si>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</si>
  <si>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</si>
  <si>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</si>
  <si>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</si>
  <si>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</si>
  <si>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</si>
  <si>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</si>
  <si>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</si>
  <si>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</si>
  <si>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</si>
  <si>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</si>
  <si>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</si>
  <si>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</si>
  <si>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</si>
  <si>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</si>
  <si>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</si>
  <si>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</si>
  <si>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</si>
  <si>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</si>
  <si>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</si>
  <si>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</si>
  <si>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</si>
  <si>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</si>
  <si>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</si>
  <si>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</si>
  <si>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</si>
  <si>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</si>
  <si>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</si>
  <si>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其他公共安全支出（款）</t>
  </si>
  <si>
    <t xml:space="preserve">      其他公共安全支出(项)</t>
  </si>
  <si>
    <t xml:space="preserve">      其他消防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</si>
  <si>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</si>
  <si>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</si>
  <si>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</si>
  <si>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</si>
  <si>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</si>
  <si>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</si>
  <si>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</si>
  <si>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</si>
  <si>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</si>
  <si>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</si>
  <si>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</si>
  <si>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</si>
  <si>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</si>
  <si>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</si>
  <si>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</si>
  <si>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</si>
  <si>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</si>
  <si>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</si>
  <si>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</si>
  <si>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</si>
  <si>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</si>
  <si>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</si>
  <si>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</si>
  <si>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</si>
  <si>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</si>
  <si>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</si>
  <si>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</si>
  <si>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</si>
  <si>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</si>
  <si>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</si>
  <si>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</si>
  <si>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</si>
  <si>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</si>
  <si>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</si>
  <si>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</si>
  <si>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</si>
  <si>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</si>
  <si>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</si>
  <si>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</si>
  <si>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</si>
  <si>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</si>
  <si>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</si>
  <si>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</si>
  <si>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</si>
  <si>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</si>
  <si>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</si>
  <si>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</si>
  <si>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</si>
  <si>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</si>
  <si>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</si>
  <si>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其他教育支出（款）</t>
  </si>
  <si>
    <t xml:space="preserve">      其他教育支出(项)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</si>
  <si>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</si>
  <si>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</si>
  <si>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</si>
  <si>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</si>
  <si>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</si>
  <si>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</si>
  <si>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</si>
  <si>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</si>
  <si>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</si>
  <si>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</si>
  <si>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</si>
  <si>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</si>
  <si>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</si>
  <si>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</si>
  <si>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</si>
  <si>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</si>
  <si>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</si>
  <si>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</si>
  <si>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</si>
  <si>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</si>
  <si>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</si>
  <si>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</si>
  <si>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</si>
  <si>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</si>
  <si>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</si>
  <si>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</si>
  <si>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</si>
  <si>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</si>
  <si>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</si>
  <si>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</si>
  <si>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</si>
  <si>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</si>
  <si>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</si>
  <si>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</si>
  <si>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</si>
  <si>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</si>
  <si>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</si>
  <si>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</si>
  <si>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</si>
  <si>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</si>
  <si>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</si>
  <si>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</si>
  <si>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</si>
  <si>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</si>
  <si>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</si>
  <si>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</si>
  <si>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</si>
  <si>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</si>
  <si>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</si>
  <si>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文化体育与传媒支出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</si>
  <si>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</si>
  <si>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</si>
  <si>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</si>
  <si>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</si>
  <si>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</si>
  <si>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</si>
  <si>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</si>
  <si>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</si>
  <si>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</si>
  <si>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</si>
  <si>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</si>
  <si>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</si>
  <si>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</si>
  <si>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</si>
  <si>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</si>
  <si>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</si>
  <si>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</si>
  <si>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</si>
  <si>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</si>
  <si>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</si>
  <si>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</si>
  <si>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</si>
  <si>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</si>
  <si>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</si>
  <si>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</si>
  <si>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</si>
  <si>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</si>
  <si>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</si>
  <si>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</si>
  <si>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</si>
  <si>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</si>
  <si>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其他新闻出版广播影视支出</t>
  </si>
  <si>
    <t xml:space="preserve">    其他文化体育与传媒支出(款)</t>
  </si>
  <si>
    <t xml:space="preserve">      宣传文化发展专项支出</t>
  </si>
  <si>
    <t xml:space="preserve">      文化产业发展专项支出</t>
  </si>
  <si>
    <t xml:space="preserve">      其他文化体育与传媒支出(项)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</si>
  <si>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</si>
  <si>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</si>
  <si>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</si>
  <si>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</si>
  <si>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</si>
  <si>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</si>
  <si>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</si>
  <si>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</si>
  <si>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</si>
  <si>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劳动人事争议调节仲裁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</si>
  <si>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</si>
  <si>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</si>
  <si>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</si>
  <si>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</si>
  <si>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</si>
  <si>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</si>
  <si>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</si>
  <si>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</si>
  <si>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</si>
  <si>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</si>
  <si>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</si>
  <si>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</si>
  <si>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</si>
  <si>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</si>
  <si>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</si>
  <si>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</si>
  <si>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</si>
  <si>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</si>
  <si>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</si>
  <si>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</si>
  <si>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</si>
  <si>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</si>
  <si>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</si>
  <si>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</si>
  <si>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</si>
  <si>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</si>
  <si>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</si>
  <si>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</si>
  <si>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</si>
  <si>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</si>
  <si>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</si>
  <si>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</si>
  <si>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</si>
  <si>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</si>
  <si>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</si>
  <si>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</si>
  <si>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</si>
  <si>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</si>
  <si>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</si>
  <si>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</si>
  <si>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</si>
  <si>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</si>
  <si>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</si>
  <si>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退伍士兵安置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</si>
  <si>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</si>
  <si>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</si>
  <si>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</si>
  <si>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</si>
  <si>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</si>
  <si>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</si>
  <si>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</si>
  <si>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</si>
  <si>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</si>
  <si>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</si>
  <si>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</si>
  <si>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</si>
  <si>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</si>
  <si>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</si>
  <si>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</si>
  <si>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</si>
  <si>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</si>
  <si>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</si>
  <si>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</si>
  <si>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</si>
  <si>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</si>
  <si>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</si>
  <si>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</si>
  <si>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</si>
  <si>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</si>
  <si>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</si>
  <si>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</si>
  <si>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</si>
  <si>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</si>
  <si>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</si>
  <si>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</si>
  <si>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</si>
  <si>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</si>
  <si>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</si>
  <si>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</si>
  <si>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</si>
  <si>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</si>
  <si>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</si>
  <si>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</si>
  <si>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</si>
  <si>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财政对企业职工基本养老基金的补助</t>
  </si>
  <si>
    <t xml:space="preserve">      财政对城乡居民基本养老基金的补助</t>
  </si>
  <si>
    <t xml:space="preserve">      财政对其他基本养老基金的补助</t>
  </si>
  <si>
    <t xml:space="preserve">    财政对社会保险基金的补助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</si>
  <si>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</si>
  <si>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</si>
  <si>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</si>
  <si>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</si>
  <si>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其他社会保障和就业支出(款)</t>
  </si>
  <si>
    <t xml:space="preserve">      其他社会保障和就业支出（项）</t>
  </si>
  <si>
    <t xml:space="preserve">  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</si>
  <si>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</si>
  <si>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</si>
  <si>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</si>
  <si>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</si>
  <si>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</si>
  <si>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</si>
  <si>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</si>
  <si>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</si>
  <si>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</si>
  <si>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</si>
  <si>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</si>
  <si>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</si>
  <si>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</si>
  <si>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</si>
  <si>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</si>
  <si>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</si>
  <si>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</si>
  <si>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</si>
  <si>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</si>
  <si>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</si>
  <si>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</si>
  <si>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</si>
  <si>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</si>
  <si>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</si>
  <si>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</si>
  <si>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</si>
  <si>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</si>
  <si>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</si>
  <si>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</si>
  <si>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</si>
  <si>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</si>
  <si>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</si>
  <si>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</si>
  <si>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</si>
  <si>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</si>
  <si>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</si>
  <si>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</si>
  <si>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</si>
  <si>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</si>
  <si>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</si>
  <si>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</si>
  <si>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</si>
  <si>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</si>
  <si>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</si>
  <si>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行政事业单位医疗</t>
  </si>
  <si>
    <t>2101101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</si>
  <si>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</si>
  <si>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</si>
  <si>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</si>
  <si>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</si>
  <si>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</si>
  <si>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财政对城镇职工基本医疗保险基金的补助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</si>
  <si>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</si>
  <si>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</si>
  <si>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</si>
  <si>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</si>
  <si>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</si>
  <si>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</si>
  <si>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</si>
  <si>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</si>
  <si>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</si>
  <si>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</si>
  <si>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</si>
  <si>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其他医疗卫生与计划生育支出</t>
  </si>
  <si>
    <t xml:space="preserve">      其他医疗卫生与计划生育支出</t>
  </si>
  <si>
    <t xml:space="preserve">  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</si>
  <si>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</si>
  <si>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</si>
  <si>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</si>
  <si>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</si>
  <si>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</si>
  <si>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</si>
  <si>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</si>
  <si>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</si>
  <si>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</si>
  <si>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</si>
  <si>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</si>
  <si>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</si>
  <si>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</si>
  <si>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</si>
  <si>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</si>
  <si>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</si>
  <si>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</si>
  <si>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</si>
  <si>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</si>
  <si>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</si>
  <si>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</si>
  <si>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</si>
  <si>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</si>
  <si>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</si>
  <si>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</si>
  <si>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</si>
  <si>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</si>
  <si>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</si>
  <si>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</si>
  <si>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>2110507</t>
  </si>
  <si>
    <t xml:space="preserve">      停伐补助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</si>
  <si>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</si>
  <si>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</si>
  <si>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</si>
  <si>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</si>
  <si>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</si>
  <si>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</si>
  <si>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</si>
  <si>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</si>
  <si>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</si>
  <si>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</si>
  <si>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</si>
  <si>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</si>
  <si>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</si>
  <si>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已垦草原退耕还草(款)</t>
  </si>
  <si>
    <t xml:space="preserve">      已垦草原退耕还草(项)</t>
  </si>
  <si>
    <t xml:space="preserve">    能源节约利用(款)</t>
  </si>
  <si>
    <t xml:space="preserve">      能源节能利用(项)</t>
  </si>
  <si>
    <t xml:space="preserve">    污染减排</t>
  </si>
  <si>
    <t xml:space="preserve">       环境监测与信息</t>
  </si>
  <si>
    <t xml:space="preserve">       环境执法监察</t>
  </si>
  <si>
    <t xml:space="preserve">       减排专项支出</t>
  </si>
  <si>
    <t xml:space="preserve">       清洁生产专项支出</t>
  </si>
  <si>
    <t xml:space="preserve">       其他污染减排支出</t>
  </si>
  <si>
    <t xml:space="preserve">    可再生能源(款)</t>
  </si>
  <si>
    <t xml:space="preserve">       可再生能源(项)</t>
  </si>
  <si>
    <t xml:space="preserve">    循环经济(款)</t>
  </si>
  <si>
    <t xml:space="preserve">       循环经济(项)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</si>
  <si>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</si>
  <si>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</si>
  <si>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</si>
  <si>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</si>
  <si>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</si>
  <si>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</si>
  <si>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</si>
  <si>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</si>
  <si>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</si>
  <si>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</si>
  <si>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其他节能环保支出(款)</t>
  </si>
  <si>
    <t xml:space="preserve">      其他节能环保支出(项)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</si>
  <si>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</si>
  <si>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</si>
  <si>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</si>
  <si>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</si>
  <si>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</si>
  <si>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</si>
  <si>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国家重点风景区规划与保护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</si>
  <si>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</si>
  <si>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</si>
  <si>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</si>
  <si>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城乡社区规划与管理(款)</t>
  </si>
  <si>
    <t xml:space="preserve">      城乡社区规划与管理(项)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</si>
  <si>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</si>
  <si>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</si>
  <si>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</si>
  <si>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城乡社区环境卫生(款)</t>
  </si>
  <si>
    <t xml:space="preserve">      城乡社区环境卫生(项)</t>
  </si>
  <si>
    <t xml:space="preserve">    建设市场管理与监督(款)</t>
  </si>
  <si>
    <t xml:space="preserve">      建设市场管理与监督(项)</t>
  </si>
  <si>
    <t xml:space="preserve">    其他城乡社区支出(款)</t>
  </si>
  <si>
    <t xml:space="preserve">      其他城乡社区支出(项)</t>
  </si>
  <si>
    <t xml:space="preserve">  农林水支出</t>
  </si>
  <si>
    <t xml:space="preserve">    农业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</si>
  <si>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</si>
  <si>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</si>
  <si>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</si>
  <si>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</si>
  <si>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</si>
  <si>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</si>
  <si>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农业行业业务管理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</si>
  <si>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</si>
  <si>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</si>
  <si>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</si>
  <si>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</si>
  <si>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农业生产支持补贴</t>
  </si>
  <si>
    <t xml:space="preserve">      农业组织化与产业化经营</t>
  </si>
  <si>
    <t xml:space="preserve">      农产品加工与促销</t>
  </si>
  <si>
    <t xml:space="preserve">      农村公益事业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</si>
  <si>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</si>
  <si>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</si>
  <si>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</si>
  <si>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</si>
  <si>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  其他农业支出</t>
  </si>
  <si>
    <t xml:space="preserve">    林业</t>
  </si>
  <si>
    <t xml:space="preserve">      林业事业机构</t>
  </si>
  <si>
    <t xml:space="preserve">      森林培育</t>
  </si>
  <si>
    <t xml:space="preserve">      林业技术推广</t>
  </si>
  <si>
    <t xml:space="preserve">      森林资源管理</t>
  </si>
  <si>
    <t xml:space="preserve">      森林资源监测</t>
  </si>
  <si>
    <t xml:space="preserve">      森林生态效益补偿</t>
  </si>
  <si>
    <t xml:space="preserve">      林业自然保护区</t>
  </si>
  <si>
    <t xml:space="preserve">      动植物保护</t>
  </si>
  <si>
    <t xml:space="preserve">      湿地保护</t>
  </si>
  <si>
    <t xml:space="preserve">      林业执法与监督</t>
  </si>
  <si>
    <t xml:space="preserve">      林业检疫检测</t>
  </si>
  <si>
    <t xml:space="preserve">      防沙治沙</t>
  </si>
  <si>
    <t xml:space="preserve">      林业质量安全</t>
  </si>
  <si>
    <t xml:space="preserve">      林业工程与项目管理</t>
  </si>
  <si>
    <t xml:space="preserve">      林业对外合作与交流</t>
  </si>
  <si>
    <t xml:space="preserve">      林业产业化</t>
  </si>
  <si>
    <t xml:space="preserve">      信息管理</t>
  </si>
  <si>
    <t xml:space="preserve">      林业政策制定与宣传</t>
  </si>
  <si>
    <t xml:space="preserve">      林业资金审计稽查</t>
  </si>
  <si>
    <t xml:space="preserve">      林区公共支出</t>
  </si>
  <si>
    <t xml:space="preserve">      林业贷款贴息</t>
  </si>
  <si>
    <t xml:space="preserve">      成品油价格改革对林业的补贴</t>
  </si>
  <si>
    <t xml:space="preserve">      林业防灾减灾</t>
  </si>
  <si>
    <t xml:space="preserve">      其他林业支出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</si>
  <si>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</si>
  <si>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</si>
  <si>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</si>
  <si>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</si>
  <si>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</si>
  <si>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</si>
  <si>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水行政执法监督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</si>
  <si>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</si>
  <si>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</si>
  <si>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</si>
  <si>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</si>
  <si>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</si>
  <si>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</si>
  <si>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农田水利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</si>
  <si>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</si>
  <si>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</si>
  <si>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</si>
  <si>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</si>
  <si>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</si>
  <si>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砂石资源费支出</t>
  </si>
  <si>
    <t xml:space="preserve">      水利建设移民支出</t>
  </si>
  <si>
    <t xml:space="preserve">      农村人畜饮水</t>
  </si>
  <si>
    <t xml:space="preserve">      其他水利支出</t>
  </si>
  <si>
    <t xml:space="preserve">    南水北调</t>
  </si>
  <si>
    <t xml:space="preserve">      南水北调工程建设</t>
  </si>
  <si>
    <t xml:space="preserve">      政策研究与信息管理</t>
  </si>
  <si>
    <t xml:space="preserve">      工程稽查</t>
  </si>
  <si>
    <t xml:space="preserve">      前期工作</t>
  </si>
  <si>
    <t xml:space="preserve">      南水北调技术推广</t>
  </si>
  <si>
    <t xml:space="preserve">      环境、移民及水资源管理与保护</t>
  </si>
  <si>
    <t xml:space="preserve">      其他南水北调支出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</si>
  <si>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</si>
  <si>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</si>
  <si>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</si>
  <si>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</si>
  <si>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</si>
  <si>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“三西”农业建设专项补助</t>
  </si>
  <si>
    <t xml:space="preserve">      扶贫事业机构</t>
  </si>
  <si>
    <t xml:space="preserve">      其他扶贫支出</t>
  </si>
  <si>
    <t xml:space="preserve">    农业综合开发</t>
  </si>
  <si>
    <t xml:space="preserve">      土地治理</t>
  </si>
  <si>
    <t xml:space="preserve">      产业化经营</t>
  </si>
  <si>
    <t xml:space="preserve">      科技示范</t>
  </si>
  <si>
    <t xml:space="preserve">      其他农业综合开发支出</t>
  </si>
  <si>
    <t xml:space="preserve">    农村综合改革</t>
  </si>
  <si>
    <t xml:space="preserve">      对村级一事一议补助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</si>
  <si>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</si>
  <si>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</si>
  <si>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</si>
  <si>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</si>
  <si>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</si>
  <si>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</si>
  <si>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</si>
  <si>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</si>
  <si>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</si>
  <si>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</si>
  <si>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 xml:space="preserve">      补充小额担保贷款基金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</si>
  <si>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</si>
  <si>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</si>
  <si>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</si>
  <si>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大豆目标价格补贴</t>
  </si>
  <si>
    <t xml:space="preserve">      其他目标价格补贴</t>
  </si>
  <si>
    <t xml:space="preserve">    其他农林水支出（款）</t>
  </si>
  <si>
    <t xml:space="preserve">      化解其他公益性乡村债务支出</t>
  </si>
  <si>
    <t xml:space="preserve">      其他农林水支出（项）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</si>
  <si>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</si>
  <si>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</si>
  <si>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</si>
  <si>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</si>
  <si>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</si>
  <si>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</si>
  <si>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</si>
  <si>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</si>
  <si>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</si>
  <si>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</si>
  <si>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</si>
  <si>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</si>
  <si>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</si>
  <si>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</si>
  <si>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</si>
  <si>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</si>
  <si>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</si>
  <si>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</si>
  <si>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</si>
  <si>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</si>
  <si>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</si>
  <si>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</si>
  <si>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</si>
  <si>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</si>
  <si>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</si>
  <si>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</si>
  <si>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</si>
  <si>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</si>
  <si>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</si>
  <si>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</si>
  <si>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</si>
  <si>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</si>
  <si>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</si>
  <si>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</si>
  <si>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</si>
  <si>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</si>
  <si>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</si>
  <si>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</si>
  <si>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</si>
  <si>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</si>
  <si>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</si>
  <si>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</si>
  <si>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</si>
  <si>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</si>
  <si>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</si>
  <si>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</si>
  <si>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</si>
  <si>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</si>
  <si>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其他交通运输支出(款)</t>
  </si>
  <si>
    <t xml:space="preserve">      公共交通运营补助</t>
  </si>
  <si>
    <t xml:space="preserve">      其他交通运输支出(项)</t>
  </si>
  <si>
    <t xml:space="preserve">  资源勘探信息等支出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</si>
  <si>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</si>
  <si>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</si>
  <si>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</si>
  <si>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</si>
  <si>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</si>
  <si>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</si>
  <si>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</si>
  <si>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</si>
  <si>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</si>
  <si>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</si>
  <si>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</si>
  <si>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</si>
  <si>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</si>
  <si>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</si>
  <si>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</si>
  <si>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</si>
  <si>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</si>
  <si>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</si>
  <si>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</si>
  <si>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</si>
  <si>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</si>
  <si>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</si>
  <si>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</si>
  <si>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</si>
  <si>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信息安全建设</t>
  </si>
  <si>
    <t xml:space="preserve">      专用通信</t>
  </si>
  <si>
    <t xml:space="preserve">      无线电监管</t>
  </si>
  <si>
    <t xml:space="preserve">      工业和信息产业战略研究与标准制定</t>
  </si>
  <si>
    <t xml:space="preserve">      工业和信息产业支持</t>
  </si>
  <si>
    <t xml:space="preserve">      电子专项工程</t>
  </si>
  <si>
    <t xml:space="preserve">      技术基础研究</t>
  </si>
  <si>
    <t xml:space="preserve">      其他工业和信息产业监管支出</t>
  </si>
  <si>
    <t xml:space="preserve">    安全生产监管</t>
  </si>
  <si>
    <t xml:space="preserve">      国务院安委会专项</t>
  </si>
  <si>
    <t xml:space="preserve">      安全监管监察专项</t>
  </si>
  <si>
    <t xml:space="preserve">      应急救援支出</t>
  </si>
  <si>
    <t xml:space="preserve">      煤炭安全</t>
  </si>
  <si>
    <t xml:space="preserve">      其他安全生产监管支出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</si>
  <si>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</si>
  <si>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</si>
  <si>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</si>
  <si>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</si>
  <si>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</si>
  <si>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</si>
  <si>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</si>
  <si>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其他支持中小企业发展和管理支出</t>
  </si>
  <si>
    <t xml:space="preserve">    其他资源勘探信息等支出(款)</t>
  </si>
  <si>
    <t xml:space="preserve">      黄金事务</t>
  </si>
  <si>
    <t xml:space="preserve">      建设项目贷款贴息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</si>
  <si>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</si>
  <si>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</si>
  <si>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</si>
  <si>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其他资源勘探信息等支出(项)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</si>
  <si>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</si>
  <si>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</si>
  <si>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</si>
  <si>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</si>
  <si>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</si>
  <si>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</si>
  <si>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</si>
  <si>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旅游业管理与服务支出</t>
  </si>
  <si>
    <t xml:space="preserve">      旅游宣传</t>
  </si>
  <si>
    <t xml:space="preserve">      旅游行业业务管理</t>
  </si>
  <si>
    <t xml:space="preserve">      其他旅游业管理与服务支出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</si>
  <si>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</si>
  <si>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</si>
  <si>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</si>
  <si>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其他商业服务业等支出(款)</t>
  </si>
  <si>
    <t xml:space="preserve">      服务业基础设施建设</t>
  </si>
  <si>
    <t xml:space="preserve">      其他商业服务业等支出(项)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</si>
  <si>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</si>
  <si>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</si>
  <si>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</si>
  <si>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</si>
  <si>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</si>
  <si>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</si>
  <si>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</si>
  <si>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</si>
  <si>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</si>
  <si>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</si>
  <si>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</si>
  <si>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</si>
  <si>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</si>
  <si>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</si>
  <si>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</si>
  <si>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</si>
  <si>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商业银行贷款贴息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</si>
  <si>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</si>
  <si>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</si>
  <si>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</si>
  <si>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</si>
  <si>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</si>
  <si>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</si>
  <si>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其他金融支出（款）</t>
  </si>
  <si>
    <t xml:space="preserve">      其他金融支出(项)</t>
  </si>
  <si>
    <t xml:space="preserve">  援助其他地区支出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</si>
  <si>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</si>
  <si>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</si>
  <si>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</si>
  <si>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</si>
  <si>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</si>
  <si>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</si>
  <si>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</si>
  <si>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</si>
  <si>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国土海洋气象等支出</t>
  </si>
  <si>
    <t xml:space="preserve">    国土资源事务</t>
  </si>
  <si>
    <t xml:space="preserve">      国土资源规划及管理</t>
  </si>
  <si>
    <t xml:space="preserve">      土地资源调查</t>
  </si>
  <si>
    <t xml:space="preserve">      土地资源利用与保护</t>
  </si>
  <si>
    <t xml:space="preserve">      国土资源社会公益服务</t>
  </si>
  <si>
    <t xml:space="preserve">      国土资源行业业务管理</t>
  </si>
  <si>
    <t xml:space="preserve">      国土资源调查</t>
  </si>
  <si>
    <t xml:space="preserve">      国土整治</t>
  </si>
  <si>
    <t xml:space="preserve">      地质灾害防治</t>
  </si>
  <si>
    <t xml:space="preserve">      土地资源储备支出</t>
  </si>
  <si>
    <t xml:space="preserve">      地质及矿产资源调查</t>
  </si>
  <si>
    <t xml:space="preserve">      地质矿产资源利用与保护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</si>
  <si>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</si>
  <si>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</si>
  <si>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</si>
  <si>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其他国土资源事务支出</t>
  </si>
  <si>
    <t xml:space="preserve">    海洋管理事务</t>
  </si>
  <si>
    <t xml:space="preserve">      海域使用管理</t>
  </si>
  <si>
    <t xml:space="preserve">      海洋环境保护与监测</t>
  </si>
  <si>
    <t xml:space="preserve">      海洋调查评价</t>
  </si>
  <si>
    <t xml:space="preserve">      海洋权益维护</t>
  </si>
  <si>
    <t xml:space="preserve">      海洋执法监察</t>
  </si>
  <si>
    <t xml:space="preserve">      海洋防灾减灾</t>
  </si>
  <si>
    <t xml:space="preserve">      海洋卫星</t>
  </si>
  <si>
    <t xml:space="preserve">      极地考察</t>
  </si>
  <si>
    <t xml:space="preserve">      海洋矿产资源勘探研究</t>
  </si>
  <si>
    <t xml:space="preserve">      海港航标维护</t>
  </si>
  <si>
    <t xml:space="preserve">      海水淡化</t>
  </si>
  <si>
    <t xml:space="preserve">      无居民海岛使用金支出</t>
  </si>
  <si>
    <t xml:space="preserve">      海岛和海域保护</t>
  </si>
  <si>
    <t xml:space="preserve">      其他海洋管理事务支出</t>
  </si>
  <si>
    <t xml:space="preserve">    测绘事务</t>
  </si>
  <si>
    <t xml:space="preserve">      基础测绘</t>
  </si>
  <si>
    <t xml:space="preserve">      航空摄影</t>
  </si>
  <si>
    <t xml:space="preserve">      测绘工程建设</t>
  </si>
  <si>
    <t xml:space="preserve">      其他测绘事务支出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</si>
  <si>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</si>
  <si>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</si>
  <si>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</si>
  <si>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</si>
  <si>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</si>
  <si>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</si>
  <si>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</si>
  <si>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</si>
  <si>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</si>
  <si>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</si>
  <si>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</si>
  <si>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</si>
  <si>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</si>
  <si>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</si>
  <si>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</si>
  <si>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</si>
  <si>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</si>
  <si>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</si>
  <si>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</si>
  <si>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</si>
  <si>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</si>
  <si>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</si>
  <si>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其他国土海洋气象等支出</t>
  </si>
  <si>
    <t xml:space="preserve">      其他国土海洋气象等支出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</si>
  <si>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</si>
  <si>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</si>
  <si>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</si>
  <si>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</si>
  <si>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</si>
  <si>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</si>
  <si>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</si>
  <si>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</si>
  <si>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</si>
  <si>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</si>
  <si>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</si>
  <si>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</si>
  <si>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</si>
  <si>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</si>
  <si>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</si>
  <si>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</si>
  <si>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</si>
  <si>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</si>
  <si>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</si>
  <si>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粮油事务</t>
  </si>
  <si>
    <t xml:space="preserve">      粮食财务与审计支出</t>
  </si>
  <si>
    <t xml:space="preserve">      粮食信息统计</t>
  </si>
  <si>
    <t xml:space="preserve">      粮食专项业务活动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</si>
  <si>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</si>
  <si>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</si>
  <si>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</si>
  <si>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</si>
  <si>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</si>
  <si>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</si>
  <si>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其他粮油事务支出</t>
  </si>
  <si>
    <t xml:space="preserve">    物资事务</t>
  </si>
  <si>
    <t xml:space="preserve">      铁路专用线</t>
  </si>
  <si>
    <t xml:space="preserve">      护库武警和民兵支出</t>
  </si>
  <si>
    <t xml:space="preserve">      物资保管与保养</t>
  </si>
  <si>
    <t xml:space="preserve">      专项贷款利息</t>
  </si>
  <si>
    <t xml:space="preserve">      物资转移</t>
  </si>
  <si>
    <t xml:space="preserve">      物资轮换</t>
  </si>
  <si>
    <t xml:space="preserve">      仓库建设</t>
  </si>
  <si>
    <t xml:space="preserve">      仓库安防</t>
  </si>
  <si>
    <t xml:space="preserve">      其他物资事务支出</t>
  </si>
  <si>
    <t xml:space="preserve">    能源储备</t>
  </si>
  <si>
    <t xml:space="preserve">      石油储备支出</t>
  </si>
  <si>
    <t xml:space="preserve">      天然铀能源储备</t>
  </si>
  <si>
    <t xml:space="preserve">      煤炭储备</t>
  </si>
  <si>
    <t xml:space="preserve">      其他能源储备</t>
  </si>
  <si>
    <t xml:space="preserve">    储备粮油补贴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</si>
  <si>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</si>
  <si>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</si>
  <si>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</si>
  <si>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</si>
  <si>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</si>
  <si>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</si>
  <si>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</si>
  <si>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</si>
  <si>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</si>
  <si>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</si>
  <si>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</si>
  <si>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</si>
  <si>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</si>
  <si>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</si>
  <si>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</si>
  <si>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</si>
  <si>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其他重要商品储备支出</t>
  </si>
  <si>
    <t xml:space="preserve">  预备费</t>
  </si>
  <si>
    <t xml:space="preserve">  其他支出(类)</t>
  </si>
  <si>
    <t xml:space="preserve">    年初预留</t>
  </si>
  <si>
    <t xml:space="preserve">    其他支出(款)</t>
  </si>
  <si>
    <t xml:space="preserve">      其他支出(项)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</si>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</sst>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_ ;_ * \-#,##0.0_ ;_ * &quot;-&quot;??_ ;_ @_ "/>
    <numFmt numFmtId="177" formatCode="_ * #,##0_ ;_ * \-#,##0_ ;_ * &quot;-&quot;??_ ;_ @_ "/>
    <numFmt numFmtId="178" formatCode="0.0_);[Red]\(0.0\)"/>
    <numFmt numFmtId="179" formatCode="#,##0_ "/>
    <numFmt numFmtId="180" formatCode="#,##0.0_ "/>
  </numFmts>
  <fonts count="33">
    <font>
      <sz val="12"/>
      <name val="宋体"/>
      <charset val="134"/>
    </font>
    <font>
      <sz val="12"/>
      <name val="Times New Roman"/>
      <charset val="0"/>
    </font>
    <font>
      <sz val="11"/>
      <name val="宋体"/>
      <charset val="134"/>
    </font>
    <font>
      <sz val="10"/>
      <name val="Geneva"/>
      <charset val="0"/>
    </font>
    <font>
      <sz val="12"/>
      <color rgb="FFFF00FF"/>
      <name val="Times New Roman"/>
      <charset val="0"/>
    </font>
    <font>
      <sz val="20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sz val="11"/>
      <name val="黑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2"/>
      <color rgb="FFFF00FF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" fillId="0" borderId="0"/>
    <xf numFmtId="0" fontId="1" fillId="0" borderId="0"/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50" applyFill="1" applyProtection="1">
      <protection locked="0"/>
    </xf>
    <xf numFmtId="0" fontId="2" fillId="0" borderId="0" xfId="51" applyFont="1" applyFill="1" applyProtection="1">
      <alignment vertical="center"/>
      <protection locked="0"/>
    </xf>
    <xf numFmtId="0" fontId="3" fillId="0" borderId="0" xfId="49" applyProtection="1">
      <protection locked="0"/>
    </xf>
    <xf numFmtId="0" fontId="3" fillId="0" borderId="0" xfId="49" applyFill="1" applyProtection="1">
      <protection locked="0"/>
    </xf>
    <xf numFmtId="0" fontId="1" fillId="0" borderId="0" xfId="50" applyProtection="1">
      <protection locked="0"/>
    </xf>
    <xf numFmtId="0" fontId="4" fillId="0" borderId="0" xfId="50" applyFont="1" applyProtection="1">
      <protection locked="0"/>
    </xf>
    <xf numFmtId="0" fontId="1" fillId="0" borderId="0" xfId="50" applyNumberFormat="1" applyFont="1" applyProtection="1">
      <protection locked="0"/>
    </xf>
    <xf numFmtId="176" fontId="1" fillId="0" borderId="0" xfId="1" applyNumberFormat="1" applyFont="1" applyFill="1" applyAlignment="1" applyProtection="1">
      <protection locked="0"/>
    </xf>
    <xf numFmtId="0" fontId="0" fillId="0" borderId="0" xfId="0" applyProtection="1">
      <alignment vertical="center"/>
      <protection locked="0"/>
    </xf>
    <xf numFmtId="177" fontId="5" fillId="0" borderId="0" xfId="1" applyNumberFormat="1" applyFont="1" applyFill="1" applyAlignment="1" applyProtection="1">
      <alignment horizontal="center" vertical="center"/>
      <protection locked="0"/>
    </xf>
    <xf numFmtId="49" fontId="6" fillId="0" borderId="0" xfId="50" applyNumberFormat="1" applyFont="1" applyFill="1" applyAlignment="1" applyProtection="1">
      <alignment horizontal="left" vertical="center"/>
      <protection locked="0"/>
    </xf>
    <xf numFmtId="0" fontId="7" fillId="0" borderId="0" xfId="50" applyNumberFormat="1" applyFont="1" applyFill="1" applyAlignment="1" applyProtection="1">
      <alignment horizontal="center" vertical="center"/>
      <protection locked="0"/>
    </xf>
    <xf numFmtId="178" fontId="7" fillId="0" borderId="0" xfId="50" applyNumberFormat="1" applyFont="1" applyFill="1" applyAlignment="1" applyProtection="1">
      <alignment horizontal="center" vertical="center"/>
      <protection locked="0"/>
    </xf>
    <xf numFmtId="0" fontId="0" fillId="0" borderId="0" xfId="50" applyFont="1" applyFill="1" applyAlignment="1" applyProtection="1">
      <alignment horizontal="right"/>
      <protection locked="0"/>
    </xf>
    <xf numFmtId="49" fontId="2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50" applyFont="1" applyFill="1" applyBorder="1" applyAlignment="1" applyProtection="1">
      <alignment horizontal="center" vertical="center" wrapText="1"/>
      <protection locked="0"/>
    </xf>
    <xf numFmtId="0" fontId="2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50" applyFont="1" applyFill="1" applyBorder="1" applyAlignment="1" applyProtection="1">
      <alignment horizontal="center" vertical="center"/>
      <protection locked="0"/>
    </xf>
    <xf numFmtId="176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3" applyNumberFormat="1" applyFont="1" applyFill="1" applyBorder="1" applyAlignment="1" applyProtection="1">
      <alignment horizontal="center" vertical="center"/>
      <protection locked="0"/>
    </xf>
    <xf numFmtId="179" fontId="2" fillId="0" borderId="1" xfId="1" applyNumberFormat="1" applyFont="1" applyBorder="1" applyAlignment="1">
      <alignment vertical="center"/>
    </xf>
    <xf numFmtId="179" fontId="2" fillId="0" borderId="1" xfId="1" applyNumberFormat="1" applyFont="1" applyBorder="1" applyAlignment="1" applyProtection="1">
      <alignment vertical="center"/>
    </xf>
    <xf numFmtId="179" fontId="2" fillId="0" borderId="1" xfId="1" applyNumberFormat="1" applyFont="1" applyFill="1" applyBorder="1" applyAlignment="1" applyProtection="1">
      <alignment horizontal="right" vertical="center"/>
    </xf>
    <xf numFmtId="180" fontId="2" fillId="0" borderId="1" xfId="1" applyNumberFormat="1" applyFont="1" applyFill="1" applyBorder="1" applyAlignment="1" applyProtection="1">
      <alignment horizontal="right" vertical="center"/>
    </xf>
    <xf numFmtId="49" fontId="7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  <protection locked="0"/>
    </xf>
    <xf numFmtId="179" fontId="2" fillId="0" borderId="1" xfId="1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horizontal="left" vertical="center"/>
      <protection locked="0"/>
    </xf>
    <xf numFmtId="179" fontId="2" fillId="0" borderId="1" xfId="1" applyNumberFormat="1" applyFont="1" applyBorder="1" applyAlignment="1" applyProtection="1">
      <alignment vertical="center"/>
      <protection locked="0"/>
    </xf>
    <xf numFmtId="0" fontId="3" fillId="0" borderId="1" xfId="49" applyBorder="1" applyProtection="1">
      <protection locked="0"/>
    </xf>
    <xf numFmtId="179" fontId="2" fillId="0" borderId="1" xfId="1" applyNumberFormat="1" applyFont="1" applyFill="1" applyBorder="1" applyAlignment="1"/>
    <xf numFmtId="179" fontId="2" fillId="0" borderId="1" xfId="1" applyNumberFormat="1" applyFont="1" applyFill="1" applyBorder="1" applyAlignment="1" applyProtection="1"/>
    <xf numFmtId="179" fontId="2" fillId="0" borderId="1" xfId="1" applyNumberFormat="1" applyFont="1" applyFill="1" applyBorder="1" applyAlignment="1" applyProtection="1">
      <protection locked="0"/>
    </xf>
    <xf numFmtId="0" fontId="0" fillId="0" borderId="0" xfId="0" applyFill="1" applyAlignment="1" applyProtection="1">
      <protection locked="0"/>
    </xf>
    <xf numFmtId="179" fontId="10" fillId="0" borderId="1" xfId="1" applyNumberFormat="1" applyFont="1" applyFill="1" applyBorder="1" applyAlignment="1" applyProtection="1">
      <protection locked="0"/>
    </xf>
    <xf numFmtId="179" fontId="10" fillId="0" borderId="1" xfId="1" applyNumberFormat="1" applyFont="1" applyFill="1" applyBorder="1" applyAlignment="1"/>
    <xf numFmtId="179" fontId="2" fillId="2" borderId="1" xfId="1" applyNumberFormat="1" applyFont="1" applyFill="1" applyBorder="1" applyAlignment="1"/>
    <xf numFmtId="179" fontId="2" fillId="0" borderId="1" xfId="50" applyNumberFormat="1" applyFont="1" applyFill="1" applyBorder="1" applyAlignment="1"/>
    <xf numFmtId="179" fontId="2" fillId="0" borderId="1" xfId="0" applyNumberFormat="1" applyFont="1" applyFill="1" applyBorder="1" applyAlignment="1" applyProtection="1">
      <alignment horizontal="right" vertical="center"/>
    </xf>
    <xf numFmtId="179" fontId="2" fillId="0" borderId="1" xfId="0" applyNumberFormat="1" applyFont="1" applyFill="1" applyBorder="1" applyAlignment="1">
      <alignment vertical="center"/>
    </xf>
    <xf numFmtId="179" fontId="2" fillId="0" borderId="1" xfId="0" applyNumberFormat="1" applyFont="1" applyFill="1" applyBorder="1" applyAlignment="1"/>
    <xf numFmtId="0" fontId="1" fillId="0" borderId="1" xfId="50" applyFont="1" applyBorder="1" applyProtection="1">
      <protection locked="0"/>
    </xf>
    <xf numFmtId="0" fontId="11" fillId="0" borderId="0" xfId="0" applyFont="1" applyProtection="1">
      <alignment vertical="center"/>
      <protection locked="0"/>
    </xf>
    <xf numFmtId="0" fontId="1" fillId="0" borderId="1" xfId="50" applyFont="1" applyFill="1" applyBorder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2年报人代会20张表-表样" xfId="49"/>
    <cellStyle name="_ET_STYLE_NoName_00_" xfId="50"/>
    <cellStyle name="常规_2007年预算草案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20%20&#36816;&#36755;&#20844;&#2149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DDETABLE 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P1012001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表二"/>
      <sheetName val="表五"/>
      <sheetName val="2012.2.2 (整合)"/>
      <sheetName val="2012.2.2"/>
      <sheetName val="全市结转"/>
      <sheetName val="提前告知数"/>
      <sheetName val="基础编码"/>
      <sheetName val="mx"/>
      <sheetName val="类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5"/>
    <pageSetUpPr autoPageBreaks="0"/>
  </sheetPr>
  <dimension ref="A1:IV6946"/>
  <sheetViews>
    <sheetView showZeros="0" tabSelected="1" workbookViewId="0">
      <pane xSplit="2" ySplit="4" topLeftCell="C915" activePane="bottomRight" state="frozen"/>
      <selection/>
      <selection pane="topRight"/>
      <selection pane="bottomLeft"/>
      <selection pane="bottomRight" activeCell="J4" sqref="J4"/>
    </sheetView>
  </sheetViews>
  <sheetFormatPr defaultColWidth="6.875" defaultRowHeight="12.75" customHeight="1"/>
  <cols>
    <col min="1" max="1" width="7.99166666666667" style="5" customWidth="1"/>
    <col min="2" max="2" width="30.9" style="5" customWidth="1"/>
    <col min="3" max="3" width="11.9833333333333" style="7" customWidth="1"/>
    <col min="4" max="4" width="13.025" style="1" customWidth="1"/>
    <col min="5" max="5" width="12.325" style="1" customWidth="1"/>
    <col min="6" max="6" width="9.9" style="8" customWidth="1"/>
    <col min="7" max="7" width="11.2833333333333" style="5" customWidth="1"/>
    <col min="8" max="249" width="6.875" style="5" customWidth="1"/>
    <col min="250" max="256" width="6.875" style="9"/>
  </cols>
  <sheetData>
    <row r="1" s="1" customFormat="1" ht="26.25" customHeight="1" spans="1:7">
      <c r="A1" s="10" t="s">
        <v>0</v>
      </c>
      <c r="B1" s="10"/>
      <c r="C1" s="10"/>
      <c r="D1" s="10"/>
      <c r="E1" s="10"/>
      <c r="F1" s="10"/>
      <c r="G1" s="10"/>
    </row>
    <row r="2" s="1" customFormat="1" ht="21" customHeight="1" spans="1:7">
      <c r="A2" s="11" t="s">
        <v>1</v>
      </c>
      <c r="B2" s="11"/>
      <c r="C2" s="12"/>
      <c r="D2" s="13"/>
      <c r="F2" s="8"/>
      <c r="G2" s="14" t="s">
        <v>2</v>
      </c>
    </row>
    <row r="3" s="2" customFormat="1" ht="21.95" customHeight="1" spans="1:7">
      <c r="A3" s="15" t="s">
        <v>3</v>
      </c>
      <c r="B3" s="15" t="s">
        <v>4</v>
      </c>
      <c r="C3" s="15" t="s">
        <v>5</v>
      </c>
      <c r="D3" s="15" t="s">
        <v>6</v>
      </c>
      <c r="E3" s="16" t="s">
        <v>7</v>
      </c>
      <c r="F3" s="16"/>
      <c r="G3" s="17" t="s">
        <v>8</v>
      </c>
    </row>
    <row r="4" s="2" customFormat="1" ht="21.95" customHeight="1" spans="1:7">
      <c r="A4" s="15"/>
      <c r="B4" s="15"/>
      <c r="C4" s="15"/>
      <c r="D4" s="15"/>
      <c r="E4" s="18" t="s">
        <v>9</v>
      </c>
      <c r="F4" s="19" t="s">
        <v>10</v>
      </c>
      <c r="G4" s="17"/>
    </row>
    <row r="5" s="3" customFormat="1" ht="15" customHeight="1" spans="1:7">
      <c r="A5" s="20"/>
      <c r="B5" s="20" t="s">
        <v>11</v>
      </c>
      <c r="C5" s="21">
        <f>SUM(C6,C311,C432,C487,C543,C592,C709,C781,C859,C883,C1013,C1077,C1153,C1180,C1219,C1298,C1316,C1369,C1370,C1374,C1389)</f>
        <v>112754</v>
      </c>
      <c r="D5" s="22">
        <f>D6+D259+D292+D311+D432+D487+D543+D592+D709+D781+D859+D883+D1013+D1077+D1153+D1180+D1209+D1219+D1298+D1316+D1369+D1370+D1374+D1382</f>
        <v>120908.24</v>
      </c>
      <c r="E5" s="23">
        <f t="shared" ref="E5:E37" si="0">D5-C5</f>
        <v>8154.24000000001</v>
      </c>
      <c r="F5" s="24">
        <f t="shared" ref="F5:F37" si="1">IF(C5=0,,E5/C5*100)</f>
        <v>7.23188534331377</v>
      </c>
      <c r="G5" s="22">
        <f>G6+G259+G292+G311+G432+G487+G543+G592+G709+G781+G859+G883+G1013+G1077+G1153+G1180+G1209+G1219+G1298+G1316+G1369+G1370+G1374+G1382</f>
        <v>145483.24</v>
      </c>
    </row>
    <row r="6" s="3" customFormat="1" ht="15" customHeight="1" spans="1:7">
      <c r="A6" s="25">
        <v>201</v>
      </c>
      <c r="B6" s="26" t="s">
        <v>12</v>
      </c>
      <c r="C6" s="27">
        <f t="shared" ref="C6:G6" si="2">C7+C19+C28+C40+C52+C63+C74+C86+C95+C105+C120+C129+C140+C152+C162+C175+C182+C189+C198+C204+C211+C219+C226+C232+C238+C244+C250+C256</f>
        <v>12070</v>
      </c>
      <c r="D6" s="22">
        <f t="shared" si="2"/>
        <v>12650</v>
      </c>
      <c r="E6" s="23">
        <f t="shared" si="0"/>
        <v>580</v>
      </c>
      <c r="F6" s="24">
        <f t="shared" si="1"/>
        <v>4.8053024026512</v>
      </c>
      <c r="G6" s="22">
        <f t="shared" si="2"/>
        <v>12650</v>
      </c>
    </row>
    <row r="7" s="3" customFormat="1" ht="15" customHeight="1" spans="1:7">
      <c r="A7" s="25">
        <v>20101</v>
      </c>
      <c r="B7" s="26" t="s">
        <v>13</v>
      </c>
      <c r="C7" s="27">
        <f t="shared" ref="C7:G7" si="3">SUM(C8:C18)</f>
        <v>189</v>
      </c>
      <c r="D7" s="22">
        <f t="shared" si="3"/>
        <v>348</v>
      </c>
      <c r="E7" s="23">
        <f t="shared" si="0"/>
        <v>159</v>
      </c>
      <c r="F7" s="24">
        <f t="shared" si="1"/>
        <v>84.1269841269841</v>
      </c>
      <c r="G7" s="22">
        <f t="shared" si="3"/>
        <v>348</v>
      </c>
    </row>
    <row r="8" s="3" customFormat="1" ht="15" customHeight="1" spans="1:7">
      <c r="A8" s="25">
        <v>2010101</v>
      </c>
      <c r="B8" s="28" t="s">
        <v>14</v>
      </c>
      <c r="C8" s="27">
        <v>167</v>
      </c>
      <c r="D8" s="29">
        <v>287</v>
      </c>
      <c r="E8" s="23">
        <f t="shared" si="0"/>
        <v>120</v>
      </c>
      <c r="F8" s="24">
        <f t="shared" si="1"/>
        <v>71.8562874251497</v>
      </c>
      <c r="G8" s="29">
        <v>287</v>
      </c>
    </row>
    <row r="9" s="3" customFormat="1" ht="15" customHeight="1" spans="1:7">
      <c r="A9" s="25">
        <v>2010102</v>
      </c>
      <c r="B9" s="28" t="s">
        <v>15</v>
      </c>
      <c r="C9" s="27"/>
      <c r="D9" s="30">
        <v>0</v>
      </c>
      <c r="E9" s="23">
        <f t="shared" si="0"/>
        <v>0</v>
      </c>
      <c r="F9" s="24">
        <f t="shared" si="1"/>
        <v>0</v>
      </c>
      <c r="G9" s="30">
        <v>0</v>
      </c>
    </row>
    <row r="10" s="4" customFormat="1" ht="15" customHeight="1" spans="1:7">
      <c r="A10" s="25">
        <v>2010103</v>
      </c>
      <c r="B10" s="28" t="s">
        <v>16</v>
      </c>
      <c r="C10" s="27"/>
      <c r="D10" s="29"/>
      <c r="E10" s="23">
        <f t="shared" si="0"/>
        <v>0</v>
      </c>
      <c r="F10" s="24">
        <f t="shared" si="1"/>
        <v>0</v>
      </c>
      <c r="G10" s="29"/>
    </row>
    <row r="11" s="4" customFormat="1" ht="15" customHeight="1" spans="1:7">
      <c r="A11" s="25">
        <v>2010104</v>
      </c>
      <c r="B11" s="28" t="s">
        <v>17</v>
      </c>
      <c r="C11" s="27"/>
      <c r="D11" s="29">
        <v>39</v>
      </c>
      <c r="E11" s="23">
        <f t="shared" si="0"/>
        <v>39</v>
      </c>
      <c r="F11" s="24">
        <f t="shared" si="1"/>
        <v>0</v>
      </c>
      <c r="G11" s="29">
        <v>39</v>
      </c>
    </row>
    <row r="12" s="4" customFormat="1" ht="15" customHeight="1" spans="1:7">
      <c r="A12" s="25">
        <v>2010105</v>
      </c>
      <c r="B12" s="28" t="s">
        <v>18</v>
      </c>
      <c r="C12" s="27">
        <v>3</v>
      </c>
      <c r="D12" s="29">
        <v>3</v>
      </c>
      <c r="E12" s="23">
        <f t="shared" si="0"/>
        <v>0</v>
      </c>
      <c r="F12" s="24">
        <f t="shared" si="1"/>
        <v>0</v>
      </c>
      <c r="G12" s="29">
        <v>3</v>
      </c>
    </row>
    <row r="13" s="4" customFormat="1" ht="15" customHeight="1" spans="1:7">
      <c r="A13" s="25">
        <v>2010106</v>
      </c>
      <c r="B13" s="28" t="s">
        <v>19</v>
      </c>
      <c r="C13" s="27"/>
      <c r="D13" s="29"/>
      <c r="E13" s="23">
        <f t="shared" si="0"/>
        <v>0</v>
      </c>
      <c r="F13" s="24">
        <f t="shared" si="1"/>
        <v>0</v>
      </c>
      <c r="G13" s="29"/>
    </row>
    <row r="14" s="4" customFormat="1" ht="15" customHeight="1" spans="1:7">
      <c r="A14" s="25">
        <v>2010107</v>
      </c>
      <c r="B14" s="28" t="s">
        <v>20</v>
      </c>
      <c r="C14" s="27"/>
      <c r="D14" s="29"/>
      <c r="E14" s="23">
        <f t="shared" si="0"/>
        <v>0</v>
      </c>
      <c r="F14" s="24">
        <f t="shared" si="1"/>
        <v>0</v>
      </c>
      <c r="G14" s="29"/>
    </row>
    <row r="15" s="4" customFormat="1" ht="15" customHeight="1" spans="1:7">
      <c r="A15" s="25">
        <v>2010108</v>
      </c>
      <c r="B15" s="28" t="s">
        <v>21</v>
      </c>
      <c r="C15" s="27">
        <v>19</v>
      </c>
      <c r="D15" s="29">
        <v>19</v>
      </c>
      <c r="E15" s="23">
        <f t="shared" si="0"/>
        <v>0</v>
      </c>
      <c r="F15" s="24">
        <f t="shared" si="1"/>
        <v>0</v>
      </c>
      <c r="G15" s="29">
        <v>19</v>
      </c>
    </row>
    <row r="16" s="4" customFormat="1" ht="15" customHeight="1" spans="1:7">
      <c r="A16" s="25">
        <v>2010109</v>
      </c>
      <c r="B16" s="28" t="s">
        <v>22</v>
      </c>
      <c r="C16" s="27"/>
      <c r="D16" s="29"/>
      <c r="E16" s="23">
        <f t="shared" si="0"/>
        <v>0</v>
      </c>
      <c r="F16" s="24">
        <f t="shared" si="1"/>
        <v>0</v>
      </c>
      <c r="G16" s="29"/>
    </row>
    <row r="17" s="4" customFormat="1" ht="15" customHeight="1" spans="1:7">
      <c r="A17" s="25">
        <v>2010150</v>
      </c>
      <c r="B17" s="28" t="s">
        <v>23</v>
      </c>
      <c r="C17" s="27"/>
      <c r="D17" s="29"/>
      <c r="E17" s="23">
        <f t="shared" si="0"/>
        <v>0</v>
      </c>
      <c r="F17" s="24">
        <f t="shared" si="1"/>
        <v>0</v>
      </c>
      <c r="G17" s="29"/>
    </row>
    <row r="18" s="4" customFormat="1" ht="15" customHeight="1" spans="1:7">
      <c r="A18" s="25">
        <v>2010199</v>
      </c>
      <c r="B18" s="28" t="s">
        <v>24</v>
      </c>
      <c r="C18" s="27"/>
      <c r="D18" s="29"/>
      <c r="E18" s="23">
        <f t="shared" si="0"/>
        <v>0</v>
      </c>
      <c r="F18" s="24">
        <f t="shared" si="1"/>
        <v>0</v>
      </c>
      <c r="G18" s="29"/>
    </row>
    <row r="19" s="4" customFormat="1" ht="15" customHeight="1" spans="1:7">
      <c r="A19" s="25">
        <v>20102</v>
      </c>
      <c r="B19" s="26" t="s">
        <v>25</v>
      </c>
      <c r="C19" s="27">
        <f t="shared" ref="C19:G19" si="4">SUM(C20:C27)</f>
        <v>141</v>
      </c>
      <c r="D19" s="22">
        <f t="shared" si="4"/>
        <v>169</v>
      </c>
      <c r="E19" s="23">
        <f t="shared" si="0"/>
        <v>28</v>
      </c>
      <c r="F19" s="24">
        <f t="shared" si="1"/>
        <v>19.8581560283688</v>
      </c>
      <c r="G19" s="22">
        <f t="shared" si="4"/>
        <v>169</v>
      </c>
    </row>
    <row r="20" s="4" customFormat="1" ht="15" customHeight="1" spans="1:7">
      <c r="A20" s="25">
        <v>2010201</v>
      </c>
      <c r="B20" s="28" t="s">
        <v>14</v>
      </c>
      <c r="C20" s="27">
        <v>116</v>
      </c>
      <c r="D20" s="29">
        <v>114</v>
      </c>
      <c r="E20" s="23">
        <f t="shared" si="0"/>
        <v>-2</v>
      </c>
      <c r="F20" s="24">
        <f t="shared" si="1"/>
        <v>-1.72413793103448</v>
      </c>
      <c r="G20" s="29">
        <v>114</v>
      </c>
    </row>
    <row r="21" s="4" customFormat="1" ht="15" customHeight="1" spans="1:7">
      <c r="A21" s="25">
        <v>2010202</v>
      </c>
      <c r="B21" s="28" t="s">
        <v>15</v>
      </c>
      <c r="C21" s="27">
        <v>25</v>
      </c>
      <c r="D21" s="29">
        <v>20</v>
      </c>
      <c r="E21" s="23">
        <f t="shared" si="0"/>
        <v>-5</v>
      </c>
      <c r="F21" s="24">
        <f t="shared" si="1"/>
        <v>-20</v>
      </c>
      <c r="G21" s="29">
        <v>20</v>
      </c>
    </row>
    <row r="22" s="4" customFormat="1" ht="15" customHeight="1" spans="1:7">
      <c r="A22" s="25">
        <v>2010203</v>
      </c>
      <c r="B22" s="28" t="s">
        <v>16</v>
      </c>
      <c r="C22" s="27"/>
      <c r="D22" s="29"/>
      <c r="E22" s="23">
        <f t="shared" si="0"/>
        <v>0</v>
      </c>
      <c r="F22" s="24">
        <f t="shared" si="1"/>
        <v>0</v>
      </c>
      <c r="G22" s="29"/>
    </row>
    <row r="23" s="4" customFormat="1" ht="15" customHeight="1" spans="1:7">
      <c r="A23" s="25">
        <v>2010204</v>
      </c>
      <c r="B23" s="28" t="s">
        <v>26</v>
      </c>
      <c r="C23" s="27"/>
      <c r="D23" s="29">
        <v>35</v>
      </c>
      <c r="E23" s="23">
        <f t="shared" si="0"/>
        <v>35</v>
      </c>
      <c r="F23" s="24">
        <f t="shared" si="1"/>
        <v>0</v>
      </c>
      <c r="G23" s="29">
        <v>35</v>
      </c>
    </row>
    <row r="24" s="4" customFormat="1" ht="15" customHeight="1" spans="1:7">
      <c r="A24" s="25">
        <v>2010205</v>
      </c>
      <c r="B24" s="28" t="s">
        <v>27</v>
      </c>
      <c r="C24" s="27"/>
      <c r="D24" s="29"/>
      <c r="E24" s="23">
        <f t="shared" si="0"/>
        <v>0</v>
      </c>
      <c r="F24" s="24">
        <f t="shared" si="1"/>
        <v>0</v>
      </c>
      <c r="G24" s="29"/>
    </row>
    <row r="25" s="4" customFormat="1" ht="15" customHeight="1" spans="1:7">
      <c r="A25" s="25">
        <v>2010206</v>
      </c>
      <c r="B25" s="28" t="s">
        <v>28</v>
      </c>
      <c r="C25" s="27"/>
      <c r="D25" s="29"/>
      <c r="E25" s="23">
        <f t="shared" si="0"/>
        <v>0</v>
      </c>
      <c r="F25" s="24">
        <f t="shared" si="1"/>
        <v>0</v>
      </c>
      <c r="G25" s="29"/>
    </row>
    <row r="26" s="4" customFormat="1" ht="15" customHeight="1" spans="1:7">
      <c r="A26" s="25">
        <v>2010250</v>
      </c>
      <c r="B26" s="28" t="s">
        <v>23</v>
      </c>
      <c r="C26" s="27"/>
      <c r="D26" s="29"/>
      <c r="E26" s="23">
        <f t="shared" si="0"/>
        <v>0</v>
      </c>
      <c r="F26" s="24">
        <f t="shared" si="1"/>
        <v>0</v>
      </c>
      <c r="G26" s="29"/>
    </row>
    <row r="27" s="4" customFormat="1" ht="15" customHeight="1" spans="1:7">
      <c r="A27" s="25">
        <v>2010299</v>
      </c>
      <c r="B27" s="28" t="s">
        <v>29</v>
      </c>
      <c r="C27" s="27"/>
      <c r="D27" s="29"/>
      <c r="E27" s="23">
        <f t="shared" si="0"/>
        <v>0</v>
      </c>
      <c r="F27" s="24">
        <f t="shared" si="1"/>
        <v>0</v>
      </c>
      <c r="G27" s="29"/>
    </row>
    <row r="28" s="5" customFormat="1" ht="15" customHeight="1" spans="1:256">
      <c r="A28" s="25">
        <v>20103</v>
      </c>
      <c r="B28" s="26" t="s">
        <v>30</v>
      </c>
      <c r="C28" s="31">
        <f t="shared" ref="C28:G28" si="5">SUM(C29:C39)</f>
        <v>5397</v>
      </c>
      <c r="D28" s="32">
        <f t="shared" si="5"/>
        <v>5448</v>
      </c>
      <c r="E28" s="23">
        <f t="shared" si="0"/>
        <v>51</v>
      </c>
      <c r="F28" s="24">
        <f t="shared" si="1"/>
        <v>0.9449694274597</v>
      </c>
      <c r="G28" s="32">
        <f t="shared" si="5"/>
        <v>5448</v>
      </c>
      <c r="IP28" s="9"/>
      <c r="IQ28" s="9"/>
      <c r="IR28" s="9"/>
      <c r="IS28" s="9"/>
      <c r="IT28" s="9"/>
      <c r="IU28" s="9"/>
      <c r="IV28" s="9"/>
    </row>
    <row r="29" s="5" customFormat="1" ht="15" customHeight="1" spans="1:256">
      <c r="A29" s="25">
        <v>2010301</v>
      </c>
      <c r="B29" s="28" t="s">
        <v>14</v>
      </c>
      <c r="C29" s="31">
        <v>3387</v>
      </c>
      <c r="D29" s="33">
        <v>3011</v>
      </c>
      <c r="E29" s="23">
        <f t="shared" si="0"/>
        <v>-376</v>
      </c>
      <c r="F29" s="24">
        <f t="shared" si="1"/>
        <v>-11.1012695600827</v>
      </c>
      <c r="G29" s="33">
        <v>3011</v>
      </c>
      <c r="IP29" s="9"/>
      <c r="IQ29" s="9"/>
      <c r="IR29" s="9"/>
      <c r="IS29" s="9"/>
      <c r="IT29" s="9"/>
      <c r="IU29" s="9"/>
      <c r="IV29" s="9"/>
    </row>
    <row r="30" s="5" customFormat="1" ht="15" customHeight="1" spans="1:256">
      <c r="A30" s="25">
        <v>2010302</v>
      </c>
      <c r="B30" s="28" t="s">
        <v>15</v>
      </c>
      <c r="C30" s="31">
        <v>1548</v>
      </c>
      <c r="D30" s="33">
        <v>1173</v>
      </c>
      <c r="E30" s="23">
        <f t="shared" si="0"/>
        <v>-375</v>
      </c>
      <c r="F30" s="24">
        <f t="shared" si="1"/>
        <v>-24.2248062015504</v>
      </c>
      <c r="G30" s="33">
        <v>1173</v>
      </c>
      <c r="IP30" s="9"/>
      <c r="IQ30" s="9"/>
      <c r="IR30" s="9"/>
      <c r="IS30" s="9"/>
      <c r="IT30" s="9"/>
      <c r="IU30" s="9"/>
      <c r="IV30" s="9"/>
    </row>
    <row r="31" s="5" customFormat="1" ht="15" customHeight="1" spans="1:256">
      <c r="A31" s="25">
        <v>2010303</v>
      </c>
      <c r="B31" s="28" t="s">
        <v>16</v>
      </c>
      <c r="C31" s="31"/>
      <c r="D31" s="33"/>
      <c r="E31" s="23">
        <f t="shared" si="0"/>
        <v>0</v>
      </c>
      <c r="F31" s="24">
        <f t="shared" si="1"/>
        <v>0</v>
      </c>
      <c r="G31" s="33"/>
      <c r="IP31" s="9"/>
      <c r="IQ31" s="9"/>
      <c r="IR31" s="9"/>
      <c r="IS31" s="9"/>
      <c r="IT31" s="9"/>
      <c r="IU31" s="9"/>
      <c r="IV31" s="9"/>
    </row>
    <row r="32" s="5" customFormat="1" ht="15" customHeight="1" spans="1:256">
      <c r="A32" s="25">
        <v>2010304</v>
      </c>
      <c r="B32" s="28" t="s">
        <v>31</v>
      </c>
      <c r="C32" s="31"/>
      <c r="D32" s="33"/>
      <c r="E32" s="23">
        <f t="shared" si="0"/>
        <v>0</v>
      </c>
      <c r="F32" s="24">
        <f t="shared" si="1"/>
        <v>0</v>
      </c>
      <c r="G32" s="33"/>
      <c r="IP32" s="9"/>
      <c r="IQ32" s="9"/>
      <c r="IR32" s="9"/>
      <c r="IS32" s="9"/>
      <c r="IT32" s="9"/>
      <c r="IU32" s="9"/>
      <c r="IV32" s="9"/>
    </row>
    <row r="33" s="5" customFormat="1" ht="15" customHeight="1" spans="1:256">
      <c r="A33" s="25">
        <v>2010305</v>
      </c>
      <c r="B33" s="28" t="s">
        <v>32</v>
      </c>
      <c r="C33" s="31"/>
      <c r="D33" s="33"/>
      <c r="E33" s="23">
        <f t="shared" si="0"/>
        <v>0</v>
      </c>
      <c r="F33" s="24">
        <f t="shared" si="1"/>
        <v>0</v>
      </c>
      <c r="G33" s="33"/>
      <c r="IP33" s="9"/>
      <c r="IQ33" s="9"/>
      <c r="IR33" s="9"/>
      <c r="IS33" s="9"/>
      <c r="IT33" s="9"/>
      <c r="IU33" s="9"/>
      <c r="IV33" s="9"/>
    </row>
    <row r="34" s="5" customFormat="1" ht="15" customHeight="1" spans="1:256">
      <c r="A34" s="25">
        <v>2010306</v>
      </c>
      <c r="B34" s="28" t="s">
        <v>33</v>
      </c>
      <c r="C34" s="31"/>
      <c r="D34" s="33"/>
      <c r="E34" s="23">
        <f t="shared" si="0"/>
        <v>0</v>
      </c>
      <c r="F34" s="24">
        <f t="shared" si="1"/>
        <v>0</v>
      </c>
      <c r="G34" s="33"/>
      <c r="IP34" s="9"/>
      <c r="IQ34" s="9"/>
      <c r="IR34" s="9"/>
      <c r="IS34" s="9"/>
      <c r="IT34" s="9"/>
      <c r="IU34" s="9"/>
      <c r="IV34" s="9"/>
    </row>
    <row r="35" s="5" customFormat="1" ht="15" customHeight="1" spans="1:256">
      <c r="A35" s="25">
        <v>2010307</v>
      </c>
      <c r="B35" s="28" t="s">
        <v>34</v>
      </c>
      <c r="C35" s="31">
        <v>8</v>
      </c>
      <c r="D35" s="33"/>
      <c r="E35" s="23">
        <f t="shared" si="0"/>
        <v>-8</v>
      </c>
      <c r="F35" s="24">
        <f t="shared" si="1"/>
        <v>-100</v>
      </c>
      <c r="G35" s="33"/>
      <c r="IP35" s="9"/>
      <c r="IQ35" s="9"/>
      <c r="IR35" s="9"/>
      <c r="IS35" s="9"/>
      <c r="IT35" s="9"/>
      <c r="IU35" s="9"/>
      <c r="IV35" s="9"/>
    </row>
    <row r="36" s="5" customFormat="1" ht="15" customHeight="1" spans="1:256">
      <c r="A36" s="25">
        <v>2010308</v>
      </c>
      <c r="B36" s="28" t="s">
        <v>35</v>
      </c>
      <c r="C36" s="31">
        <v>12</v>
      </c>
      <c r="D36" s="33">
        <v>70</v>
      </c>
      <c r="E36" s="23">
        <f t="shared" si="0"/>
        <v>58</v>
      </c>
      <c r="F36" s="24">
        <f t="shared" si="1"/>
        <v>483.333333333333</v>
      </c>
      <c r="G36" s="33">
        <v>70</v>
      </c>
      <c r="IP36" s="9"/>
      <c r="IQ36" s="9"/>
      <c r="IR36" s="9"/>
      <c r="IS36" s="9"/>
      <c r="IT36" s="9"/>
      <c r="IU36" s="9"/>
      <c r="IV36" s="9"/>
    </row>
    <row r="37" s="5" customFormat="1" ht="15" customHeight="1" spans="1:256">
      <c r="A37" s="25">
        <v>2010309</v>
      </c>
      <c r="B37" s="28" t="s">
        <v>36</v>
      </c>
      <c r="C37" s="31"/>
      <c r="D37" s="33"/>
      <c r="E37" s="23">
        <f t="shared" si="0"/>
        <v>0</v>
      </c>
      <c r="F37" s="24">
        <f t="shared" si="1"/>
        <v>0</v>
      </c>
      <c r="G37" s="33"/>
      <c r="IP37" s="9"/>
      <c r="IQ37" s="9"/>
      <c r="IR37" s="9"/>
      <c r="IS37" s="9"/>
      <c r="IT37" s="9"/>
      <c r="IU37" s="9"/>
      <c r="IV37" s="9"/>
    </row>
    <row r="38" s="5" customFormat="1" ht="15" customHeight="1" spans="1:256">
      <c r="A38" s="25">
        <v>2010350</v>
      </c>
      <c r="B38" s="28" t="s">
        <v>23</v>
      </c>
      <c r="C38" s="31">
        <v>289</v>
      </c>
      <c r="D38" s="33">
        <v>927</v>
      </c>
      <c r="E38" s="23">
        <v>638</v>
      </c>
      <c r="F38" s="24">
        <v>220.76124567474</v>
      </c>
      <c r="G38" s="33">
        <v>927</v>
      </c>
      <c r="IP38" s="9"/>
      <c r="IQ38" s="9"/>
      <c r="IR38" s="9"/>
      <c r="IS38" s="9"/>
      <c r="IT38" s="9"/>
      <c r="IU38" s="9"/>
      <c r="IV38" s="9"/>
    </row>
    <row r="39" s="5" customFormat="1" ht="15" customHeight="1" spans="1:256">
      <c r="A39" s="25">
        <v>2010399</v>
      </c>
      <c r="B39" s="28" t="s">
        <v>37</v>
      </c>
      <c r="C39" s="31">
        <v>153</v>
      </c>
      <c r="D39" s="33">
        <v>267</v>
      </c>
      <c r="E39" s="23">
        <f t="shared" ref="E39:E102" si="6">D39-C39</f>
        <v>114</v>
      </c>
      <c r="F39" s="24">
        <f t="shared" ref="F39:F102" si="7">IF(C39=0,,E39/C39*100)</f>
        <v>74.5098039215686</v>
      </c>
      <c r="G39" s="33">
        <v>267</v>
      </c>
      <c r="IP39" s="9"/>
      <c r="IQ39" s="9"/>
      <c r="IR39" s="9"/>
      <c r="IS39" s="9"/>
      <c r="IT39" s="9"/>
      <c r="IU39" s="9"/>
      <c r="IV39" s="9"/>
    </row>
    <row r="40" s="5" customFormat="1" ht="15" customHeight="1" spans="1:256">
      <c r="A40" s="25">
        <v>20104</v>
      </c>
      <c r="B40" s="26" t="s">
        <v>38</v>
      </c>
      <c r="C40" s="31">
        <f t="shared" ref="C40:G40" si="8">SUM(C41:C51)</f>
        <v>194</v>
      </c>
      <c r="D40" s="32">
        <f t="shared" si="8"/>
        <v>231</v>
      </c>
      <c r="E40" s="23">
        <f t="shared" si="6"/>
        <v>37</v>
      </c>
      <c r="F40" s="24">
        <f t="shared" si="7"/>
        <v>19.0721649484536</v>
      </c>
      <c r="G40" s="32">
        <f t="shared" si="8"/>
        <v>231</v>
      </c>
      <c r="IP40" s="9"/>
      <c r="IQ40" s="9"/>
      <c r="IR40" s="9"/>
      <c r="IS40" s="9"/>
      <c r="IT40" s="9"/>
      <c r="IU40" s="9"/>
      <c r="IV40" s="9"/>
    </row>
    <row r="41" s="5" customFormat="1" ht="15" customHeight="1" spans="1:256">
      <c r="A41" s="25">
        <v>2010401</v>
      </c>
      <c r="B41" s="28" t="s">
        <v>14</v>
      </c>
      <c r="C41" s="31">
        <v>154</v>
      </c>
      <c r="D41" s="33">
        <v>137</v>
      </c>
      <c r="E41" s="23">
        <f t="shared" si="6"/>
        <v>-17</v>
      </c>
      <c r="F41" s="24">
        <f t="shared" si="7"/>
        <v>-11.038961038961</v>
      </c>
      <c r="G41" s="33">
        <v>137</v>
      </c>
      <c r="IP41" s="9"/>
      <c r="IQ41" s="9"/>
      <c r="IR41" s="9"/>
      <c r="IS41" s="9"/>
      <c r="IT41" s="9"/>
      <c r="IU41" s="9"/>
      <c r="IV41" s="9"/>
    </row>
    <row r="42" s="5" customFormat="1" ht="15" customHeight="1" spans="1:256">
      <c r="A42" s="25">
        <v>2010402</v>
      </c>
      <c r="B42" s="28" t="s">
        <v>15</v>
      </c>
      <c r="C42" s="31">
        <v>40</v>
      </c>
      <c r="D42" s="33">
        <v>40</v>
      </c>
      <c r="E42" s="23">
        <f t="shared" si="6"/>
        <v>0</v>
      </c>
      <c r="F42" s="24">
        <f t="shared" si="7"/>
        <v>0</v>
      </c>
      <c r="G42" s="33">
        <v>40</v>
      </c>
      <c r="IP42" s="9"/>
      <c r="IQ42" s="9"/>
      <c r="IR42" s="9"/>
      <c r="IS42" s="9"/>
      <c r="IT42" s="9"/>
      <c r="IU42" s="9"/>
      <c r="IV42" s="9"/>
    </row>
    <row r="43" s="5" customFormat="1" ht="15" customHeight="1" spans="1:256">
      <c r="A43" s="25">
        <v>2010403</v>
      </c>
      <c r="B43" s="28" t="s">
        <v>16</v>
      </c>
      <c r="C43" s="31"/>
      <c r="D43" s="33"/>
      <c r="E43" s="23">
        <f t="shared" si="6"/>
        <v>0</v>
      </c>
      <c r="F43" s="24">
        <f t="shared" si="7"/>
        <v>0</v>
      </c>
      <c r="G43" s="33"/>
      <c r="IP43" s="9"/>
      <c r="IQ43" s="9"/>
      <c r="IR43" s="9"/>
      <c r="IS43" s="9"/>
      <c r="IT43" s="9"/>
      <c r="IU43" s="9"/>
      <c r="IV43" s="9"/>
    </row>
    <row r="44" s="5" customFormat="1" ht="15" customHeight="1" spans="1:256">
      <c r="A44" s="25">
        <v>2010404</v>
      </c>
      <c r="B44" s="28" t="s">
        <v>39</v>
      </c>
      <c r="C44" s="31"/>
      <c r="D44" s="33"/>
      <c r="E44" s="23">
        <f t="shared" si="6"/>
        <v>0</v>
      </c>
      <c r="F44" s="24">
        <f t="shared" si="7"/>
        <v>0</v>
      </c>
      <c r="G44" s="33"/>
      <c r="IP44" s="9"/>
      <c r="IQ44" s="9"/>
      <c r="IR44" s="9"/>
      <c r="IS44" s="9"/>
      <c r="IT44" s="9"/>
      <c r="IU44" s="9"/>
      <c r="IV44" s="9"/>
    </row>
    <row r="45" s="5" customFormat="1" ht="15" customHeight="1" spans="1:256">
      <c r="A45" s="25">
        <v>2010405</v>
      </c>
      <c r="B45" s="28" t="s">
        <v>40</v>
      </c>
      <c r="C45" s="31"/>
      <c r="D45" s="33"/>
      <c r="E45" s="23">
        <f t="shared" si="6"/>
        <v>0</v>
      </c>
      <c r="F45" s="24">
        <f t="shared" si="7"/>
        <v>0</v>
      </c>
      <c r="G45" s="33"/>
      <c r="IP45" s="9"/>
      <c r="IQ45" s="9"/>
      <c r="IR45" s="9"/>
      <c r="IS45" s="9"/>
      <c r="IT45" s="9"/>
      <c r="IU45" s="9"/>
      <c r="IV45" s="9"/>
    </row>
    <row r="46" s="5" customFormat="1" ht="15" customHeight="1" spans="1:256">
      <c r="A46" s="25">
        <v>2010406</v>
      </c>
      <c r="B46" s="28" t="s">
        <v>41</v>
      </c>
      <c r="C46" s="31"/>
      <c r="D46" s="33"/>
      <c r="E46" s="23">
        <f t="shared" si="6"/>
        <v>0</v>
      </c>
      <c r="F46" s="24">
        <f t="shared" si="7"/>
        <v>0</v>
      </c>
      <c r="G46" s="33"/>
      <c r="IP46" s="9"/>
      <c r="IQ46" s="9"/>
      <c r="IR46" s="9"/>
      <c r="IS46" s="9"/>
      <c r="IT46" s="9"/>
      <c r="IU46" s="9"/>
      <c r="IV46" s="9"/>
    </row>
    <row r="47" s="5" customFormat="1" ht="15" customHeight="1" spans="1:256">
      <c r="A47" s="25">
        <v>2010407</v>
      </c>
      <c r="B47" s="28" t="s">
        <v>42</v>
      </c>
      <c r="C47" s="31"/>
      <c r="D47" s="33"/>
      <c r="E47" s="23">
        <f t="shared" si="6"/>
        <v>0</v>
      </c>
      <c r="F47" s="24">
        <f t="shared" si="7"/>
        <v>0</v>
      </c>
      <c r="G47" s="33"/>
      <c r="IP47" s="9"/>
      <c r="IQ47" s="9"/>
      <c r="IR47" s="9"/>
      <c r="IS47" s="9"/>
      <c r="IT47" s="9"/>
      <c r="IU47" s="9"/>
      <c r="IV47" s="9"/>
    </row>
    <row r="48" s="5" customFormat="1" ht="15" customHeight="1" spans="1:256">
      <c r="A48" s="25">
        <v>2010408</v>
      </c>
      <c r="B48" s="28" t="s">
        <v>43</v>
      </c>
      <c r="C48" s="31"/>
      <c r="D48" s="33"/>
      <c r="E48" s="23">
        <f t="shared" si="6"/>
        <v>0</v>
      </c>
      <c r="F48" s="24">
        <f t="shared" si="7"/>
        <v>0</v>
      </c>
      <c r="G48" s="33"/>
      <c r="IP48" s="9"/>
      <c r="IQ48" s="9"/>
      <c r="IR48" s="9"/>
      <c r="IS48" s="9"/>
      <c r="IT48" s="9"/>
      <c r="IU48" s="9"/>
      <c r="IV48" s="9"/>
    </row>
    <row r="49" s="5" customFormat="1" ht="15" customHeight="1" spans="1:256">
      <c r="A49" s="25">
        <v>2010409</v>
      </c>
      <c r="B49" s="28" t="s">
        <v>44</v>
      </c>
      <c r="C49" s="31"/>
      <c r="D49" s="33"/>
      <c r="E49" s="23">
        <f t="shared" si="6"/>
        <v>0</v>
      </c>
      <c r="F49" s="24">
        <f t="shared" si="7"/>
        <v>0</v>
      </c>
      <c r="G49" s="33"/>
      <c r="IP49" s="9"/>
      <c r="IQ49" s="9"/>
      <c r="IR49" s="9"/>
      <c r="IS49" s="9"/>
      <c r="IT49" s="9"/>
      <c r="IU49" s="9"/>
      <c r="IV49" s="9"/>
    </row>
    <row r="50" s="5" customFormat="1" ht="15" customHeight="1" spans="1:256">
      <c r="A50" s="25">
        <v>2010450</v>
      </c>
      <c r="B50" s="28" t="s">
        <v>23</v>
      </c>
      <c r="C50" s="31"/>
      <c r="D50" s="33">
        <v>54</v>
      </c>
      <c r="E50" s="23">
        <f t="shared" si="6"/>
        <v>54</v>
      </c>
      <c r="F50" s="24">
        <f t="shared" si="7"/>
        <v>0</v>
      </c>
      <c r="G50" s="33">
        <v>54</v>
      </c>
      <c r="IP50" s="9"/>
      <c r="IQ50" s="9"/>
      <c r="IR50" s="9"/>
      <c r="IS50" s="9"/>
      <c r="IT50" s="9"/>
      <c r="IU50" s="9"/>
      <c r="IV50" s="9"/>
    </row>
    <row r="51" s="5" customFormat="1" ht="15" customHeight="1" spans="1:256">
      <c r="A51" s="25">
        <v>2010499</v>
      </c>
      <c r="B51" s="28" t="s">
        <v>45</v>
      </c>
      <c r="C51" s="31"/>
      <c r="D51" s="33"/>
      <c r="E51" s="23">
        <f t="shared" si="6"/>
        <v>0</v>
      </c>
      <c r="F51" s="24">
        <f t="shared" si="7"/>
        <v>0</v>
      </c>
      <c r="G51" s="33"/>
      <c r="IP51" s="9"/>
      <c r="IQ51" s="9"/>
      <c r="IR51" s="9"/>
      <c r="IS51" s="9"/>
      <c r="IT51" s="9"/>
      <c r="IU51" s="9"/>
      <c r="IV51" s="9"/>
    </row>
    <row r="52" s="5" customFormat="1" ht="15" customHeight="1" spans="1:256">
      <c r="A52" s="25">
        <v>20105</v>
      </c>
      <c r="B52" s="26" t="s">
        <v>46</v>
      </c>
      <c r="C52" s="31">
        <f t="shared" ref="C52:G52" si="9">SUM(C53:C62)</f>
        <v>134</v>
      </c>
      <c r="D52" s="32">
        <f t="shared" si="9"/>
        <v>163</v>
      </c>
      <c r="E52" s="23">
        <f t="shared" si="6"/>
        <v>29</v>
      </c>
      <c r="F52" s="24">
        <f t="shared" si="7"/>
        <v>21.6417910447761</v>
      </c>
      <c r="G52" s="32">
        <f t="shared" si="9"/>
        <v>163</v>
      </c>
      <c r="IP52" s="9"/>
      <c r="IQ52" s="9"/>
      <c r="IR52" s="9"/>
      <c r="IS52" s="9"/>
      <c r="IT52" s="9"/>
      <c r="IU52" s="9"/>
      <c r="IV52" s="9"/>
    </row>
    <row r="53" s="5" customFormat="1" ht="15" customHeight="1" spans="1:256">
      <c r="A53" s="25">
        <v>2010501</v>
      </c>
      <c r="B53" s="28" t="s">
        <v>14</v>
      </c>
      <c r="C53" s="31">
        <v>71</v>
      </c>
      <c r="D53" s="33">
        <v>46</v>
      </c>
      <c r="E53" s="23">
        <f t="shared" si="6"/>
        <v>-25</v>
      </c>
      <c r="F53" s="24">
        <f t="shared" si="7"/>
        <v>-35.2112676056338</v>
      </c>
      <c r="G53" s="33">
        <v>46</v>
      </c>
      <c r="IP53" s="9"/>
      <c r="IQ53" s="9"/>
      <c r="IR53" s="9"/>
      <c r="IS53" s="9"/>
      <c r="IT53" s="9"/>
      <c r="IU53" s="9"/>
      <c r="IV53" s="9"/>
    </row>
    <row r="54" s="5" customFormat="1" ht="15" customHeight="1" spans="1:256">
      <c r="A54" s="25">
        <v>2010502</v>
      </c>
      <c r="B54" s="28" t="s">
        <v>15</v>
      </c>
      <c r="C54" s="31">
        <v>4</v>
      </c>
      <c r="D54" s="33">
        <v>4</v>
      </c>
      <c r="E54" s="23">
        <f t="shared" si="6"/>
        <v>0</v>
      </c>
      <c r="F54" s="24">
        <f t="shared" si="7"/>
        <v>0</v>
      </c>
      <c r="G54" s="33">
        <v>4</v>
      </c>
      <c r="IP54" s="9"/>
      <c r="IQ54" s="9"/>
      <c r="IR54" s="9"/>
      <c r="IS54" s="9"/>
      <c r="IT54" s="9"/>
      <c r="IU54" s="9"/>
      <c r="IV54" s="9"/>
    </row>
    <row r="55" s="5" customFormat="1" ht="15" customHeight="1" spans="1:256">
      <c r="A55" s="25">
        <v>2010503</v>
      </c>
      <c r="B55" s="28" t="s">
        <v>16</v>
      </c>
      <c r="C55" s="31"/>
      <c r="D55" s="33"/>
      <c r="E55" s="23">
        <f t="shared" si="6"/>
        <v>0</v>
      </c>
      <c r="F55" s="24">
        <f t="shared" si="7"/>
        <v>0</v>
      </c>
      <c r="G55" s="33"/>
      <c r="IP55" s="9"/>
      <c r="IQ55" s="9"/>
      <c r="IR55" s="9"/>
      <c r="IS55" s="9"/>
      <c r="IT55" s="9"/>
      <c r="IU55" s="9"/>
      <c r="IV55" s="9"/>
    </row>
    <row r="56" s="5" customFormat="1" ht="15" customHeight="1" spans="1:256">
      <c r="A56" s="25">
        <v>2010504</v>
      </c>
      <c r="B56" s="28" t="s">
        <v>47</v>
      </c>
      <c r="C56" s="31"/>
      <c r="D56" s="33"/>
      <c r="E56" s="23">
        <f t="shared" si="6"/>
        <v>0</v>
      </c>
      <c r="F56" s="24">
        <f t="shared" si="7"/>
        <v>0</v>
      </c>
      <c r="G56" s="33"/>
      <c r="IP56" s="9"/>
      <c r="IQ56" s="9"/>
      <c r="IR56" s="9"/>
      <c r="IS56" s="9"/>
      <c r="IT56" s="9"/>
      <c r="IU56" s="9"/>
      <c r="IV56" s="9"/>
    </row>
    <row r="57" s="5" customFormat="1" ht="15" customHeight="1" spans="1:256">
      <c r="A57" s="25">
        <v>2010505</v>
      </c>
      <c r="B57" s="28" t="s">
        <v>48</v>
      </c>
      <c r="C57" s="31"/>
      <c r="D57" s="33"/>
      <c r="E57" s="23">
        <f t="shared" si="6"/>
        <v>0</v>
      </c>
      <c r="F57" s="24">
        <f t="shared" si="7"/>
        <v>0</v>
      </c>
      <c r="G57" s="33"/>
      <c r="IP57" s="9"/>
      <c r="IQ57" s="9"/>
      <c r="IR57" s="9"/>
      <c r="IS57" s="9"/>
      <c r="IT57" s="9"/>
      <c r="IU57" s="9"/>
      <c r="IV57" s="9"/>
    </row>
    <row r="58" s="5" customFormat="1" ht="15" customHeight="1" spans="1:256">
      <c r="A58" s="25">
        <v>2010506</v>
      </c>
      <c r="B58" s="28" t="s">
        <v>49</v>
      </c>
      <c r="C58" s="31"/>
      <c r="D58" s="33"/>
      <c r="E58" s="23">
        <f t="shared" si="6"/>
        <v>0</v>
      </c>
      <c r="F58" s="24">
        <f t="shared" si="7"/>
        <v>0</v>
      </c>
      <c r="G58" s="33"/>
      <c r="IP58" s="9"/>
      <c r="IQ58" s="9"/>
      <c r="IR58" s="9"/>
      <c r="IS58" s="9"/>
      <c r="IT58" s="9"/>
      <c r="IU58" s="9"/>
      <c r="IV58" s="9"/>
    </row>
    <row r="59" s="5" customFormat="1" ht="15" customHeight="1" spans="1:256">
      <c r="A59" s="25">
        <v>2010507</v>
      </c>
      <c r="B59" s="28" t="s">
        <v>50</v>
      </c>
      <c r="C59" s="31">
        <v>10</v>
      </c>
      <c r="D59" s="33">
        <v>10</v>
      </c>
      <c r="E59" s="23">
        <f t="shared" si="6"/>
        <v>0</v>
      </c>
      <c r="F59" s="24">
        <f t="shared" si="7"/>
        <v>0</v>
      </c>
      <c r="G59" s="33">
        <v>10</v>
      </c>
      <c r="IP59" s="9"/>
      <c r="IQ59" s="9"/>
      <c r="IR59" s="9"/>
      <c r="IS59" s="9"/>
      <c r="IT59" s="9"/>
      <c r="IU59" s="9"/>
      <c r="IV59" s="9"/>
    </row>
    <row r="60" s="5" customFormat="1" ht="15" customHeight="1" spans="1:256">
      <c r="A60" s="25">
        <v>2010508</v>
      </c>
      <c r="B60" s="28" t="s">
        <v>51</v>
      </c>
      <c r="C60" s="31">
        <v>13</v>
      </c>
      <c r="D60" s="33">
        <v>17</v>
      </c>
      <c r="E60" s="23">
        <f t="shared" si="6"/>
        <v>4</v>
      </c>
      <c r="F60" s="24">
        <f t="shared" si="7"/>
        <v>30.7692307692308</v>
      </c>
      <c r="G60" s="33">
        <v>17</v>
      </c>
      <c r="IP60" s="9"/>
      <c r="IQ60" s="9"/>
      <c r="IR60" s="9"/>
      <c r="IS60" s="9"/>
      <c r="IT60" s="9"/>
      <c r="IU60" s="9"/>
      <c r="IV60" s="9"/>
    </row>
    <row r="61" s="5" customFormat="1" ht="15" customHeight="1" spans="1:256">
      <c r="A61" s="25">
        <v>2010550</v>
      </c>
      <c r="B61" s="28" t="s">
        <v>23</v>
      </c>
      <c r="C61" s="31">
        <v>36</v>
      </c>
      <c r="D61" s="33">
        <v>86</v>
      </c>
      <c r="E61" s="23">
        <f t="shared" si="6"/>
        <v>50</v>
      </c>
      <c r="F61" s="24">
        <f t="shared" si="7"/>
        <v>138.888888888889</v>
      </c>
      <c r="G61" s="33">
        <v>86</v>
      </c>
      <c r="IP61" s="9"/>
      <c r="IQ61" s="9"/>
      <c r="IR61" s="9"/>
      <c r="IS61" s="9"/>
      <c r="IT61" s="9"/>
      <c r="IU61" s="9"/>
      <c r="IV61" s="9"/>
    </row>
    <row r="62" s="5" customFormat="1" ht="15" customHeight="1" spans="1:256">
      <c r="A62" s="25">
        <v>2010599</v>
      </c>
      <c r="B62" s="28" t="s">
        <v>52</v>
      </c>
      <c r="C62" s="31"/>
      <c r="D62" s="33"/>
      <c r="E62" s="23">
        <f t="shared" si="6"/>
        <v>0</v>
      </c>
      <c r="F62" s="24">
        <f t="shared" si="7"/>
        <v>0</v>
      </c>
      <c r="G62" s="33"/>
      <c r="IP62" s="9"/>
      <c r="IQ62" s="9"/>
      <c r="IR62" s="9"/>
      <c r="IS62" s="9"/>
      <c r="IT62" s="9"/>
      <c r="IU62" s="9"/>
      <c r="IV62" s="9"/>
    </row>
    <row r="63" s="5" customFormat="1" ht="15" customHeight="1" spans="1:256">
      <c r="A63" s="25">
        <v>20106</v>
      </c>
      <c r="B63" s="26" t="s">
        <v>53</v>
      </c>
      <c r="C63" s="31">
        <f t="shared" ref="C63:G63" si="10">SUM(C64:C73)</f>
        <v>1245</v>
      </c>
      <c r="D63" s="32">
        <f t="shared" si="10"/>
        <v>1306</v>
      </c>
      <c r="E63" s="23">
        <f t="shared" si="6"/>
        <v>61</v>
      </c>
      <c r="F63" s="24">
        <f t="shared" si="7"/>
        <v>4.8995983935743</v>
      </c>
      <c r="G63" s="32">
        <f t="shared" si="10"/>
        <v>1306</v>
      </c>
      <c r="IP63" s="9"/>
      <c r="IQ63" s="9"/>
      <c r="IR63" s="9"/>
      <c r="IS63" s="9"/>
      <c r="IT63" s="9"/>
      <c r="IU63" s="9"/>
      <c r="IV63" s="9"/>
    </row>
    <row r="64" s="5" customFormat="1" ht="15" customHeight="1" spans="1:256">
      <c r="A64" s="25">
        <v>2010601</v>
      </c>
      <c r="B64" s="28" t="s">
        <v>14</v>
      </c>
      <c r="C64" s="31">
        <v>499</v>
      </c>
      <c r="D64" s="33">
        <v>341</v>
      </c>
      <c r="E64" s="23">
        <f t="shared" si="6"/>
        <v>-158</v>
      </c>
      <c r="F64" s="24">
        <f t="shared" si="7"/>
        <v>-31.6633266533066</v>
      </c>
      <c r="G64" s="33">
        <v>341</v>
      </c>
      <c r="IP64" s="9"/>
      <c r="IQ64" s="9"/>
      <c r="IR64" s="9"/>
      <c r="IS64" s="9"/>
      <c r="IT64" s="9"/>
      <c r="IU64" s="9"/>
      <c r="IV64" s="9"/>
    </row>
    <row r="65" s="5" customFormat="1" ht="15" customHeight="1" spans="1:256">
      <c r="A65" s="25">
        <v>2010602</v>
      </c>
      <c r="B65" s="28" t="s">
        <v>15</v>
      </c>
      <c r="C65" s="31">
        <v>167</v>
      </c>
      <c r="D65" s="33">
        <v>57</v>
      </c>
      <c r="E65" s="23">
        <f t="shared" si="6"/>
        <v>-110</v>
      </c>
      <c r="F65" s="24">
        <f t="shared" si="7"/>
        <v>-65.8682634730539</v>
      </c>
      <c r="G65" s="33">
        <v>57</v>
      </c>
      <c r="IP65" s="9"/>
      <c r="IQ65" s="9"/>
      <c r="IR65" s="9"/>
      <c r="IS65" s="9"/>
      <c r="IT65" s="9"/>
      <c r="IU65" s="9"/>
      <c r="IV65" s="9"/>
    </row>
    <row r="66" s="5" customFormat="1" ht="15" customHeight="1" spans="1:256">
      <c r="A66" s="25">
        <v>2010603</v>
      </c>
      <c r="B66" s="28" t="s">
        <v>16</v>
      </c>
      <c r="C66" s="31"/>
      <c r="D66" s="33">
        <v>0</v>
      </c>
      <c r="E66" s="23">
        <f t="shared" si="6"/>
        <v>0</v>
      </c>
      <c r="F66" s="24">
        <f t="shared" si="7"/>
        <v>0</v>
      </c>
      <c r="G66" s="33">
        <v>0</v>
      </c>
      <c r="IP66" s="9"/>
      <c r="IQ66" s="9"/>
      <c r="IR66" s="9"/>
      <c r="IS66" s="9"/>
      <c r="IT66" s="9"/>
      <c r="IU66" s="9"/>
      <c r="IV66" s="9"/>
    </row>
    <row r="67" s="5" customFormat="1" ht="15" customHeight="1" spans="1:256">
      <c r="A67" s="25">
        <v>2010604</v>
      </c>
      <c r="B67" s="28" t="s">
        <v>54</v>
      </c>
      <c r="C67" s="31"/>
      <c r="D67" s="33"/>
      <c r="E67" s="23">
        <f t="shared" si="6"/>
        <v>0</v>
      </c>
      <c r="F67" s="24">
        <f t="shared" si="7"/>
        <v>0</v>
      </c>
      <c r="G67" s="33"/>
      <c r="IP67" s="9"/>
      <c r="IQ67" s="9"/>
      <c r="IR67" s="9"/>
      <c r="IS67" s="9"/>
      <c r="IT67" s="9"/>
      <c r="IU67" s="9"/>
      <c r="IV67" s="9"/>
    </row>
    <row r="68" s="5" customFormat="1" ht="15" customHeight="1" spans="1:256">
      <c r="A68" s="25">
        <v>2010605</v>
      </c>
      <c r="B68" s="28" t="s">
        <v>55</v>
      </c>
      <c r="C68" s="31"/>
      <c r="D68" s="33"/>
      <c r="E68" s="23">
        <f t="shared" si="6"/>
        <v>0</v>
      </c>
      <c r="F68" s="24">
        <f t="shared" si="7"/>
        <v>0</v>
      </c>
      <c r="G68" s="33"/>
      <c r="IP68" s="9"/>
      <c r="IQ68" s="9"/>
      <c r="IR68" s="9"/>
      <c r="IS68" s="9"/>
      <c r="IT68" s="9"/>
      <c r="IU68" s="9"/>
      <c r="IV68" s="9"/>
    </row>
    <row r="69" s="5" customFormat="1" ht="15" customHeight="1" spans="1:256">
      <c r="A69" s="25">
        <v>2010606</v>
      </c>
      <c r="B69" s="28" t="s">
        <v>56</v>
      </c>
      <c r="C69" s="31"/>
      <c r="D69" s="33"/>
      <c r="E69" s="23">
        <f t="shared" si="6"/>
        <v>0</v>
      </c>
      <c r="F69" s="24">
        <f t="shared" si="7"/>
        <v>0</v>
      </c>
      <c r="G69" s="33"/>
      <c r="IP69" s="9"/>
      <c r="IQ69" s="9"/>
      <c r="IR69" s="9"/>
      <c r="IS69" s="9"/>
      <c r="IT69" s="9"/>
      <c r="IU69" s="9"/>
      <c r="IV69" s="9"/>
    </row>
    <row r="70" s="5" customFormat="1" ht="15" customHeight="1" spans="1:256">
      <c r="A70" s="25">
        <v>2010607</v>
      </c>
      <c r="B70" s="28" t="s">
        <v>57</v>
      </c>
      <c r="C70" s="31"/>
      <c r="D70" s="33"/>
      <c r="E70" s="23">
        <f t="shared" si="6"/>
        <v>0</v>
      </c>
      <c r="F70" s="24">
        <f t="shared" si="7"/>
        <v>0</v>
      </c>
      <c r="G70" s="33"/>
      <c r="IP70" s="9"/>
      <c r="IQ70" s="9"/>
      <c r="IR70" s="9"/>
      <c r="IS70" s="9"/>
      <c r="IT70" s="9"/>
      <c r="IU70" s="9"/>
      <c r="IV70" s="9"/>
    </row>
    <row r="71" s="5" customFormat="1" ht="15" customHeight="1" spans="1:256">
      <c r="A71" s="25">
        <v>2010608</v>
      </c>
      <c r="B71" s="28" t="s">
        <v>58</v>
      </c>
      <c r="C71" s="31"/>
      <c r="D71" s="33"/>
      <c r="E71" s="23">
        <f t="shared" si="6"/>
        <v>0</v>
      </c>
      <c r="F71" s="24">
        <f t="shared" si="7"/>
        <v>0</v>
      </c>
      <c r="G71" s="33"/>
      <c r="IP71" s="9"/>
      <c r="IQ71" s="9"/>
      <c r="IR71" s="9"/>
      <c r="IS71" s="9"/>
      <c r="IT71" s="9"/>
      <c r="IU71" s="9"/>
      <c r="IV71" s="9"/>
    </row>
    <row r="72" s="5" customFormat="1" ht="15" customHeight="1" spans="1:256">
      <c r="A72" s="25">
        <v>2010650</v>
      </c>
      <c r="B72" s="28" t="s">
        <v>23</v>
      </c>
      <c r="C72" s="31">
        <v>430</v>
      </c>
      <c r="D72" s="33">
        <v>647</v>
      </c>
      <c r="E72" s="23">
        <f t="shared" si="6"/>
        <v>217</v>
      </c>
      <c r="F72" s="24">
        <f t="shared" si="7"/>
        <v>50.4651162790698</v>
      </c>
      <c r="G72" s="33">
        <v>647</v>
      </c>
      <c r="IP72" s="9"/>
      <c r="IQ72" s="9"/>
      <c r="IR72" s="9"/>
      <c r="IS72" s="9"/>
      <c r="IT72" s="9"/>
      <c r="IU72" s="9"/>
      <c r="IV72" s="9"/>
    </row>
    <row r="73" s="5" customFormat="1" ht="15" customHeight="1" spans="1:256">
      <c r="A73" s="25">
        <v>2010699</v>
      </c>
      <c r="B73" s="28" t="s">
        <v>59</v>
      </c>
      <c r="C73" s="31">
        <v>149</v>
      </c>
      <c r="D73" s="33">
        <v>261</v>
      </c>
      <c r="E73" s="23">
        <f t="shared" si="6"/>
        <v>112</v>
      </c>
      <c r="F73" s="24">
        <f t="shared" si="7"/>
        <v>75.1677852348993</v>
      </c>
      <c r="G73" s="33">
        <v>261</v>
      </c>
      <c r="IP73" s="9"/>
      <c r="IQ73" s="9"/>
      <c r="IR73" s="9"/>
      <c r="IS73" s="9"/>
      <c r="IT73" s="9"/>
      <c r="IU73" s="9"/>
      <c r="IV73" s="9"/>
    </row>
    <row r="74" s="5" customFormat="1" ht="15" customHeight="1" spans="1:256">
      <c r="A74" s="25">
        <v>20107</v>
      </c>
      <c r="B74" s="26" t="s">
        <v>60</v>
      </c>
      <c r="C74" s="31">
        <f t="shared" ref="C74:G74" si="11">SUM(C75:C85)</f>
        <v>960</v>
      </c>
      <c r="D74" s="32">
        <f t="shared" si="11"/>
        <v>960</v>
      </c>
      <c r="E74" s="23">
        <f t="shared" si="6"/>
        <v>0</v>
      </c>
      <c r="F74" s="24">
        <f t="shared" si="7"/>
        <v>0</v>
      </c>
      <c r="G74" s="32">
        <f t="shared" si="11"/>
        <v>960</v>
      </c>
      <c r="IP74" s="9"/>
      <c r="IQ74" s="9"/>
      <c r="IR74" s="9"/>
      <c r="IS74" s="9"/>
      <c r="IT74" s="9"/>
      <c r="IU74" s="9"/>
      <c r="IV74" s="9"/>
    </row>
    <row r="75" s="5" customFormat="1" ht="15" customHeight="1" spans="1:256">
      <c r="A75" s="25">
        <v>2010701</v>
      </c>
      <c r="B75" s="28" t="s">
        <v>14</v>
      </c>
      <c r="C75" s="31"/>
      <c r="D75" s="33"/>
      <c r="E75" s="23">
        <f t="shared" si="6"/>
        <v>0</v>
      </c>
      <c r="F75" s="24">
        <f t="shared" si="7"/>
        <v>0</v>
      </c>
      <c r="G75" s="33"/>
      <c r="IP75" s="9"/>
      <c r="IQ75" s="9"/>
      <c r="IR75" s="9"/>
      <c r="IS75" s="9"/>
      <c r="IT75" s="9"/>
      <c r="IU75" s="9"/>
      <c r="IV75" s="9"/>
    </row>
    <row r="76" s="5" customFormat="1" ht="15" customHeight="1" spans="1:256">
      <c r="A76" s="25">
        <v>2010702</v>
      </c>
      <c r="B76" s="28" t="s">
        <v>15</v>
      </c>
      <c r="C76" s="31">
        <v>900</v>
      </c>
      <c r="D76" s="33">
        <v>900</v>
      </c>
      <c r="E76" s="23">
        <f t="shared" si="6"/>
        <v>0</v>
      </c>
      <c r="F76" s="24">
        <f t="shared" si="7"/>
        <v>0</v>
      </c>
      <c r="G76" s="33">
        <v>900</v>
      </c>
      <c r="IP76" s="9"/>
      <c r="IQ76" s="9"/>
      <c r="IR76" s="9"/>
      <c r="IS76" s="9"/>
      <c r="IT76" s="9"/>
      <c r="IU76" s="9"/>
      <c r="IV76" s="9"/>
    </row>
    <row r="77" s="5" customFormat="1" ht="15" customHeight="1" spans="1:256">
      <c r="A77" s="25">
        <v>2010703</v>
      </c>
      <c r="B77" s="28" t="s">
        <v>16</v>
      </c>
      <c r="C77" s="31"/>
      <c r="D77" s="33"/>
      <c r="E77" s="23">
        <f t="shared" si="6"/>
        <v>0</v>
      </c>
      <c r="F77" s="24">
        <f t="shared" si="7"/>
        <v>0</v>
      </c>
      <c r="G77" s="33"/>
      <c r="IP77" s="9"/>
      <c r="IQ77" s="9"/>
      <c r="IR77" s="9"/>
      <c r="IS77" s="9"/>
      <c r="IT77" s="9"/>
      <c r="IU77" s="9"/>
      <c r="IV77" s="9"/>
    </row>
    <row r="78" s="5" customFormat="1" ht="15" customHeight="1" spans="1:256">
      <c r="A78" s="25">
        <v>2010704</v>
      </c>
      <c r="B78" s="28" t="s">
        <v>61</v>
      </c>
      <c r="C78" s="31"/>
      <c r="D78" s="33"/>
      <c r="E78" s="23">
        <f t="shared" si="6"/>
        <v>0</v>
      </c>
      <c r="F78" s="24">
        <f t="shared" si="7"/>
        <v>0</v>
      </c>
      <c r="G78" s="33"/>
      <c r="IP78" s="9"/>
      <c r="IQ78" s="9"/>
      <c r="IR78" s="9"/>
      <c r="IS78" s="9"/>
      <c r="IT78" s="9"/>
      <c r="IU78" s="9"/>
      <c r="IV78" s="9"/>
    </row>
    <row r="79" s="5" customFormat="1" ht="15" customHeight="1" spans="1:256">
      <c r="A79" s="25">
        <v>2010705</v>
      </c>
      <c r="B79" s="28" t="s">
        <v>62</v>
      </c>
      <c r="C79" s="31"/>
      <c r="D79" s="33"/>
      <c r="E79" s="23">
        <f t="shared" si="6"/>
        <v>0</v>
      </c>
      <c r="F79" s="24">
        <f t="shared" si="7"/>
        <v>0</v>
      </c>
      <c r="G79" s="33"/>
      <c r="IP79" s="9"/>
      <c r="IQ79" s="9"/>
      <c r="IR79" s="9"/>
      <c r="IS79" s="9"/>
      <c r="IT79" s="9"/>
      <c r="IU79" s="9"/>
      <c r="IV79" s="9"/>
    </row>
    <row r="80" s="5" customFormat="1" ht="15" customHeight="1" spans="1:256">
      <c r="A80" s="25">
        <v>2010706</v>
      </c>
      <c r="B80" s="28" t="s">
        <v>63</v>
      </c>
      <c r="C80" s="31">
        <v>60</v>
      </c>
      <c r="D80" s="33">
        <v>60</v>
      </c>
      <c r="E80" s="23">
        <f t="shared" si="6"/>
        <v>0</v>
      </c>
      <c r="F80" s="24">
        <f t="shared" si="7"/>
        <v>0</v>
      </c>
      <c r="G80" s="33">
        <v>60</v>
      </c>
      <c r="IP80" s="9"/>
      <c r="IQ80" s="9"/>
      <c r="IR80" s="9"/>
      <c r="IS80" s="9"/>
      <c r="IT80" s="9"/>
      <c r="IU80" s="9"/>
      <c r="IV80" s="9"/>
    </row>
    <row r="81" s="5" customFormat="1" ht="15" customHeight="1" spans="1:256">
      <c r="A81" s="25">
        <v>2010707</v>
      </c>
      <c r="B81" s="28" t="s">
        <v>64</v>
      </c>
      <c r="C81" s="31"/>
      <c r="D81" s="33"/>
      <c r="E81" s="23">
        <f t="shared" si="6"/>
        <v>0</v>
      </c>
      <c r="F81" s="24">
        <f t="shared" si="7"/>
        <v>0</v>
      </c>
      <c r="G81" s="33"/>
      <c r="IP81" s="9"/>
      <c r="IQ81" s="9"/>
      <c r="IR81" s="9"/>
      <c r="IS81" s="9"/>
      <c r="IT81" s="9"/>
      <c r="IU81" s="9"/>
      <c r="IV81" s="9"/>
    </row>
    <row r="82" s="5" customFormat="1" ht="15" customHeight="1" spans="1:256">
      <c r="A82" s="25">
        <v>2010708</v>
      </c>
      <c r="B82" s="28" t="s">
        <v>65</v>
      </c>
      <c r="C82" s="31"/>
      <c r="D82" s="33"/>
      <c r="E82" s="23">
        <f t="shared" si="6"/>
        <v>0</v>
      </c>
      <c r="F82" s="24">
        <f t="shared" si="7"/>
        <v>0</v>
      </c>
      <c r="G82" s="33"/>
      <c r="IP82" s="9"/>
      <c r="IQ82" s="9"/>
      <c r="IR82" s="9"/>
      <c r="IS82" s="9"/>
      <c r="IT82" s="9"/>
      <c r="IU82" s="9"/>
      <c r="IV82" s="9"/>
    </row>
    <row r="83" s="5" customFormat="1" ht="15" customHeight="1" spans="1:256">
      <c r="A83" s="25">
        <v>2010709</v>
      </c>
      <c r="B83" s="28" t="s">
        <v>57</v>
      </c>
      <c r="C83" s="31"/>
      <c r="D83" s="33"/>
      <c r="E83" s="23">
        <f t="shared" si="6"/>
        <v>0</v>
      </c>
      <c r="F83" s="24">
        <f t="shared" si="7"/>
        <v>0</v>
      </c>
      <c r="G83" s="33"/>
      <c r="IP83" s="9"/>
      <c r="IQ83" s="9"/>
      <c r="IR83" s="9"/>
      <c r="IS83" s="9"/>
      <c r="IT83" s="9"/>
      <c r="IU83" s="9"/>
      <c r="IV83" s="9"/>
    </row>
    <row r="84" s="5" customFormat="1" ht="15" customHeight="1" spans="1:256">
      <c r="A84" s="25">
        <v>2010750</v>
      </c>
      <c r="B84" s="28" t="s">
        <v>23</v>
      </c>
      <c r="C84" s="31"/>
      <c r="D84" s="33"/>
      <c r="E84" s="23">
        <f t="shared" si="6"/>
        <v>0</v>
      </c>
      <c r="F84" s="24">
        <f t="shared" si="7"/>
        <v>0</v>
      </c>
      <c r="G84" s="33"/>
      <c r="IP84" s="9"/>
      <c r="IQ84" s="9"/>
      <c r="IR84" s="9"/>
      <c r="IS84" s="9"/>
      <c r="IT84" s="9"/>
      <c r="IU84" s="9"/>
      <c r="IV84" s="9"/>
    </row>
    <row r="85" s="5" customFormat="1" ht="15" customHeight="1" spans="1:256">
      <c r="A85" s="25">
        <v>2010799</v>
      </c>
      <c r="B85" s="28" t="s">
        <v>66</v>
      </c>
      <c r="C85" s="31"/>
      <c r="D85" s="33"/>
      <c r="E85" s="23">
        <f t="shared" si="6"/>
        <v>0</v>
      </c>
      <c r="F85" s="24">
        <f t="shared" si="7"/>
        <v>0</v>
      </c>
      <c r="G85" s="33"/>
      <c r="IP85" s="9"/>
      <c r="IQ85" s="9"/>
      <c r="IR85" s="9"/>
      <c r="IS85" s="9"/>
      <c r="IT85" s="9"/>
      <c r="IU85" s="9"/>
      <c r="IV85" s="9"/>
    </row>
    <row r="86" s="5" customFormat="1" ht="15" customHeight="1" spans="1:256">
      <c r="A86" s="25">
        <v>20108</v>
      </c>
      <c r="B86" s="26" t="s">
        <v>67</v>
      </c>
      <c r="C86" s="31">
        <f t="shared" ref="C86:G86" si="12">SUM(C87:C94)</f>
        <v>186</v>
      </c>
      <c r="D86" s="32">
        <f t="shared" si="12"/>
        <v>214</v>
      </c>
      <c r="E86" s="23">
        <f t="shared" si="6"/>
        <v>28</v>
      </c>
      <c r="F86" s="24">
        <f t="shared" si="7"/>
        <v>15.0537634408602</v>
      </c>
      <c r="G86" s="32">
        <f t="shared" si="12"/>
        <v>214</v>
      </c>
      <c r="IP86" s="9"/>
      <c r="IQ86" s="9"/>
      <c r="IR86" s="9"/>
      <c r="IS86" s="9"/>
      <c r="IT86" s="9"/>
      <c r="IU86" s="9"/>
      <c r="IV86" s="9"/>
    </row>
    <row r="87" s="5" customFormat="1" ht="15" customHeight="1" spans="1:256">
      <c r="A87" s="25">
        <v>2010801</v>
      </c>
      <c r="B87" s="28" t="s">
        <v>14</v>
      </c>
      <c r="C87" s="31">
        <v>133</v>
      </c>
      <c r="D87" s="33">
        <v>133</v>
      </c>
      <c r="E87" s="23">
        <f t="shared" si="6"/>
        <v>0</v>
      </c>
      <c r="F87" s="24">
        <f t="shared" si="7"/>
        <v>0</v>
      </c>
      <c r="G87" s="33">
        <v>133</v>
      </c>
      <c r="IP87" s="9"/>
      <c r="IQ87" s="9"/>
      <c r="IR87" s="9"/>
      <c r="IS87" s="9"/>
      <c r="IT87" s="9"/>
      <c r="IU87" s="9"/>
      <c r="IV87" s="9"/>
    </row>
    <row r="88" s="5" customFormat="1" ht="15" customHeight="1" spans="1:256">
      <c r="A88" s="25">
        <v>2010802</v>
      </c>
      <c r="B88" s="28" t="s">
        <v>15</v>
      </c>
      <c r="C88" s="31">
        <v>50</v>
      </c>
      <c r="D88" s="33">
        <v>50</v>
      </c>
      <c r="E88" s="23">
        <f t="shared" si="6"/>
        <v>0</v>
      </c>
      <c r="F88" s="24">
        <f t="shared" si="7"/>
        <v>0</v>
      </c>
      <c r="G88" s="33">
        <v>50</v>
      </c>
      <c r="IP88" s="9"/>
      <c r="IQ88" s="9"/>
      <c r="IR88" s="9"/>
      <c r="IS88" s="9"/>
      <c r="IT88" s="9"/>
      <c r="IU88" s="9"/>
      <c r="IV88" s="9"/>
    </row>
    <row r="89" s="5" customFormat="1" ht="15" customHeight="1" spans="1:256">
      <c r="A89" s="25">
        <v>2010803</v>
      </c>
      <c r="B89" s="28" t="s">
        <v>16</v>
      </c>
      <c r="C89" s="31"/>
      <c r="D89" s="33"/>
      <c r="E89" s="23">
        <f t="shared" si="6"/>
        <v>0</v>
      </c>
      <c r="F89" s="24">
        <f t="shared" si="7"/>
        <v>0</v>
      </c>
      <c r="G89" s="33"/>
      <c r="IP89" s="9"/>
      <c r="IQ89" s="9"/>
      <c r="IR89" s="9"/>
      <c r="IS89" s="9"/>
      <c r="IT89" s="9"/>
      <c r="IU89" s="9"/>
      <c r="IV89" s="9"/>
    </row>
    <row r="90" s="5" customFormat="1" ht="15" customHeight="1" spans="1:256">
      <c r="A90" s="25">
        <v>2010804</v>
      </c>
      <c r="B90" s="28" t="s">
        <v>68</v>
      </c>
      <c r="C90" s="31">
        <v>3</v>
      </c>
      <c r="D90" s="33">
        <v>3</v>
      </c>
      <c r="E90" s="23">
        <f t="shared" si="6"/>
        <v>0</v>
      </c>
      <c r="F90" s="24">
        <f t="shared" si="7"/>
        <v>0</v>
      </c>
      <c r="G90" s="33">
        <v>3</v>
      </c>
      <c r="IP90" s="9"/>
      <c r="IQ90" s="9"/>
      <c r="IR90" s="9"/>
      <c r="IS90" s="9"/>
      <c r="IT90" s="9"/>
      <c r="IU90" s="9"/>
      <c r="IV90" s="9"/>
    </row>
    <row r="91" s="5" customFormat="1" ht="15" customHeight="1" spans="1:256">
      <c r="A91" s="25">
        <v>2010805</v>
      </c>
      <c r="B91" s="28" t="s">
        <v>69</v>
      </c>
      <c r="C91" s="31"/>
      <c r="D91" s="33"/>
      <c r="E91" s="23">
        <f t="shared" si="6"/>
        <v>0</v>
      </c>
      <c r="F91" s="24">
        <f t="shared" si="7"/>
        <v>0</v>
      </c>
      <c r="G91" s="33"/>
      <c r="IP91" s="9"/>
      <c r="IQ91" s="9"/>
      <c r="IR91" s="9"/>
      <c r="IS91" s="9"/>
      <c r="IT91" s="9"/>
      <c r="IU91" s="9"/>
      <c r="IV91" s="9"/>
    </row>
    <row r="92" s="5" customFormat="1" ht="15" customHeight="1" spans="1:256">
      <c r="A92" s="25">
        <v>2010806</v>
      </c>
      <c r="B92" s="28" t="s">
        <v>57</v>
      </c>
      <c r="C92" s="31"/>
      <c r="D92" s="33"/>
      <c r="E92" s="23">
        <f t="shared" si="6"/>
        <v>0</v>
      </c>
      <c r="F92" s="24">
        <f t="shared" si="7"/>
        <v>0</v>
      </c>
      <c r="G92" s="33"/>
      <c r="IP92" s="9"/>
      <c r="IQ92" s="9"/>
      <c r="IR92" s="9"/>
      <c r="IS92" s="9"/>
      <c r="IT92" s="9"/>
      <c r="IU92" s="9"/>
      <c r="IV92" s="9"/>
    </row>
    <row r="93" s="5" customFormat="1" ht="15" customHeight="1" spans="1:256">
      <c r="A93" s="25">
        <v>2010850</v>
      </c>
      <c r="B93" s="28" t="s">
        <v>23</v>
      </c>
      <c r="C93" s="31"/>
      <c r="D93" s="33">
        <v>28</v>
      </c>
      <c r="E93" s="23">
        <f t="shared" si="6"/>
        <v>28</v>
      </c>
      <c r="F93" s="24">
        <f t="shared" si="7"/>
        <v>0</v>
      </c>
      <c r="G93" s="33">
        <v>28</v>
      </c>
      <c r="IP93" s="9"/>
      <c r="IQ93" s="9"/>
      <c r="IR93" s="9"/>
      <c r="IS93" s="9"/>
      <c r="IT93" s="9"/>
      <c r="IU93" s="9"/>
      <c r="IV93" s="9"/>
    </row>
    <row r="94" s="5" customFormat="1" ht="15" customHeight="1" spans="1:256">
      <c r="A94" s="25">
        <v>2010899</v>
      </c>
      <c r="B94" s="28" t="s">
        <v>70</v>
      </c>
      <c r="C94" s="31"/>
      <c r="D94" s="33">
        <v>0</v>
      </c>
      <c r="E94" s="23">
        <f t="shared" si="6"/>
        <v>0</v>
      </c>
      <c r="F94" s="24">
        <f t="shared" si="7"/>
        <v>0</v>
      </c>
      <c r="G94" s="33">
        <v>0</v>
      </c>
      <c r="IP94" s="9"/>
      <c r="IQ94" s="9"/>
      <c r="IR94" s="9"/>
      <c r="IS94" s="9"/>
      <c r="IT94" s="9"/>
      <c r="IU94" s="9"/>
      <c r="IV94" s="9"/>
    </row>
    <row r="95" s="5" customFormat="1" ht="15" customHeight="1" spans="1:256">
      <c r="A95" s="25">
        <v>20109</v>
      </c>
      <c r="B95" s="26" t="s">
        <v>71</v>
      </c>
      <c r="C95" s="31">
        <f t="shared" ref="C95:G95" si="13">SUM(C96:C104)</f>
        <v>0</v>
      </c>
      <c r="D95" s="32">
        <f t="shared" si="13"/>
        <v>0</v>
      </c>
      <c r="E95" s="23">
        <f t="shared" si="6"/>
        <v>0</v>
      </c>
      <c r="F95" s="24">
        <f t="shared" si="7"/>
        <v>0</v>
      </c>
      <c r="G95" s="32">
        <f t="shared" si="13"/>
        <v>0</v>
      </c>
      <c r="IP95" s="9"/>
      <c r="IQ95" s="9"/>
      <c r="IR95" s="9"/>
      <c r="IS95" s="9"/>
      <c r="IT95" s="9"/>
      <c r="IU95" s="9"/>
      <c r="IV95" s="9"/>
    </row>
    <row r="96" s="5" customFormat="1" ht="15" customHeight="1" spans="1:256">
      <c r="A96" s="25">
        <v>2010901</v>
      </c>
      <c r="B96" s="28" t="s">
        <v>14</v>
      </c>
      <c r="C96" s="31"/>
      <c r="D96" s="33">
        <v>0</v>
      </c>
      <c r="E96" s="23">
        <f t="shared" si="6"/>
        <v>0</v>
      </c>
      <c r="F96" s="24">
        <f t="shared" si="7"/>
        <v>0</v>
      </c>
      <c r="G96" s="33">
        <v>0</v>
      </c>
      <c r="IP96" s="9"/>
      <c r="IQ96" s="9"/>
      <c r="IR96" s="9"/>
      <c r="IS96" s="9"/>
      <c r="IT96" s="9"/>
      <c r="IU96" s="9"/>
      <c r="IV96" s="9"/>
    </row>
    <row r="97" s="5" customFormat="1" ht="15" customHeight="1" spans="1:256">
      <c r="A97" s="25">
        <v>2010902</v>
      </c>
      <c r="B97" s="28" t="s">
        <v>15</v>
      </c>
      <c r="C97" s="31"/>
      <c r="D97" s="33">
        <v>0</v>
      </c>
      <c r="E97" s="23">
        <f t="shared" si="6"/>
        <v>0</v>
      </c>
      <c r="F97" s="24">
        <f t="shared" si="7"/>
        <v>0</v>
      </c>
      <c r="G97" s="33">
        <v>0</v>
      </c>
      <c r="IP97" s="9"/>
      <c r="IQ97" s="9"/>
      <c r="IR97" s="9"/>
      <c r="IS97" s="9"/>
      <c r="IT97" s="9"/>
      <c r="IU97" s="9"/>
      <c r="IV97" s="9"/>
    </row>
    <row r="98" s="5" customFormat="1" ht="15" customHeight="1" spans="1:256">
      <c r="A98" s="25">
        <v>2010903</v>
      </c>
      <c r="B98" s="28" t="s">
        <v>16</v>
      </c>
      <c r="C98" s="31"/>
      <c r="D98" s="33">
        <v>0</v>
      </c>
      <c r="E98" s="23">
        <f t="shared" si="6"/>
        <v>0</v>
      </c>
      <c r="F98" s="24">
        <f t="shared" si="7"/>
        <v>0</v>
      </c>
      <c r="G98" s="33">
        <v>0</v>
      </c>
      <c r="IP98" s="9"/>
      <c r="IQ98" s="9"/>
      <c r="IR98" s="9"/>
      <c r="IS98" s="9"/>
      <c r="IT98" s="9"/>
      <c r="IU98" s="9"/>
      <c r="IV98" s="9"/>
    </row>
    <row r="99" s="5" customFormat="1" ht="15" customHeight="1" spans="1:256">
      <c r="A99" s="25">
        <v>2010904</v>
      </c>
      <c r="B99" s="28" t="s">
        <v>72</v>
      </c>
      <c r="C99" s="31"/>
      <c r="D99" s="33">
        <v>0</v>
      </c>
      <c r="E99" s="23">
        <f t="shared" si="6"/>
        <v>0</v>
      </c>
      <c r="F99" s="24">
        <f t="shared" si="7"/>
        <v>0</v>
      </c>
      <c r="G99" s="33">
        <v>0</v>
      </c>
      <c r="IP99" s="9"/>
      <c r="IQ99" s="9"/>
      <c r="IR99" s="9"/>
      <c r="IS99" s="9"/>
      <c r="IT99" s="9"/>
      <c r="IU99" s="9"/>
      <c r="IV99" s="9"/>
    </row>
    <row r="100" s="5" customFormat="1" ht="15" customHeight="1" spans="1:256">
      <c r="A100" s="25">
        <v>2010905</v>
      </c>
      <c r="B100" s="28" t="s">
        <v>73</v>
      </c>
      <c r="C100" s="31"/>
      <c r="D100" s="33">
        <v>0</v>
      </c>
      <c r="E100" s="23">
        <f t="shared" si="6"/>
        <v>0</v>
      </c>
      <c r="F100" s="24">
        <f t="shared" si="7"/>
        <v>0</v>
      </c>
      <c r="G100" s="33">
        <v>0</v>
      </c>
      <c r="IP100" s="9"/>
      <c r="IQ100" s="9"/>
      <c r="IR100" s="9"/>
      <c r="IS100" s="9"/>
      <c r="IT100" s="9"/>
      <c r="IU100" s="9"/>
      <c r="IV100" s="9"/>
    </row>
    <row r="101" s="5" customFormat="1" ht="15" customHeight="1" spans="1:256">
      <c r="A101" s="25">
        <v>2010907</v>
      </c>
      <c r="B101" s="28" t="s">
        <v>74</v>
      </c>
      <c r="C101" s="31"/>
      <c r="D101" s="33">
        <v>0</v>
      </c>
      <c r="E101" s="23">
        <f t="shared" si="6"/>
        <v>0</v>
      </c>
      <c r="F101" s="24">
        <f t="shared" si="7"/>
        <v>0</v>
      </c>
      <c r="G101" s="33">
        <v>0</v>
      </c>
      <c r="IP101" s="9"/>
      <c r="IQ101" s="9"/>
      <c r="IR101" s="9"/>
      <c r="IS101" s="9"/>
      <c r="IT101" s="9"/>
      <c r="IU101" s="9"/>
      <c r="IV101" s="9"/>
    </row>
    <row r="102" s="5" customFormat="1" ht="15" customHeight="1" spans="1:256">
      <c r="A102" s="25">
        <v>2010908</v>
      </c>
      <c r="B102" s="28" t="s">
        <v>57</v>
      </c>
      <c r="C102" s="31"/>
      <c r="D102" s="33">
        <v>0</v>
      </c>
      <c r="E102" s="23">
        <f t="shared" si="6"/>
        <v>0</v>
      </c>
      <c r="F102" s="24">
        <f t="shared" si="7"/>
        <v>0</v>
      </c>
      <c r="G102" s="33">
        <v>0</v>
      </c>
      <c r="IP102" s="9"/>
      <c r="IQ102" s="9"/>
      <c r="IR102" s="9"/>
      <c r="IS102" s="9"/>
      <c r="IT102" s="9"/>
      <c r="IU102" s="9"/>
      <c r="IV102" s="9"/>
    </row>
    <row r="103" s="5" customFormat="1" ht="15" customHeight="1" spans="1:256">
      <c r="A103" s="25">
        <v>2010950</v>
      </c>
      <c r="B103" s="28" t="s">
        <v>23</v>
      </c>
      <c r="C103" s="31"/>
      <c r="D103" s="33">
        <v>0</v>
      </c>
      <c r="E103" s="23">
        <f t="shared" ref="E103:E166" si="14">D103-C103</f>
        <v>0</v>
      </c>
      <c r="F103" s="24">
        <f t="shared" ref="F103:F166" si="15">IF(C103=0,,E103/C103*100)</f>
        <v>0</v>
      </c>
      <c r="G103" s="33">
        <v>0</v>
      </c>
      <c r="IP103" s="9"/>
      <c r="IQ103" s="9"/>
      <c r="IR103" s="9"/>
      <c r="IS103" s="9"/>
      <c r="IT103" s="9"/>
      <c r="IU103" s="9"/>
      <c r="IV103" s="9"/>
    </row>
    <row r="104" s="5" customFormat="1" ht="15" customHeight="1" spans="1:256">
      <c r="A104" s="25">
        <v>2010999</v>
      </c>
      <c r="B104" s="28" t="s">
        <v>75</v>
      </c>
      <c r="C104" s="31"/>
      <c r="D104" s="33">
        <v>0</v>
      </c>
      <c r="E104" s="23">
        <f t="shared" si="14"/>
        <v>0</v>
      </c>
      <c r="F104" s="24">
        <f t="shared" si="15"/>
        <v>0</v>
      </c>
      <c r="G104" s="33">
        <v>0</v>
      </c>
      <c r="IP104" s="9"/>
      <c r="IQ104" s="9"/>
      <c r="IR104" s="9"/>
      <c r="IS104" s="9"/>
      <c r="IT104" s="9"/>
      <c r="IU104" s="9"/>
      <c r="IV104" s="9"/>
    </row>
    <row r="105" s="5" customFormat="1" ht="15" customHeight="1" spans="1:256">
      <c r="A105" s="25">
        <v>20110</v>
      </c>
      <c r="B105" s="26" t="s">
        <v>76</v>
      </c>
      <c r="C105" s="31">
        <f t="shared" ref="C105:G105" si="16">SUM(C106:C119)</f>
        <v>0</v>
      </c>
      <c r="D105" s="32">
        <f t="shared" si="16"/>
        <v>0</v>
      </c>
      <c r="E105" s="23">
        <f t="shared" si="14"/>
        <v>0</v>
      </c>
      <c r="F105" s="24">
        <f t="shared" si="15"/>
        <v>0</v>
      </c>
      <c r="G105" s="32">
        <f t="shared" si="16"/>
        <v>0</v>
      </c>
      <c r="IP105" s="9"/>
      <c r="IQ105" s="9"/>
      <c r="IR105" s="9"/>
      <c r="IS105" s="9"/>
      <c r="IT105" s="9"/>
      <c r="IU105" s="9"/>
      <c r="IV105" s="9"/>
    </row>
    <row r="106" s="5" customFormat="1" ht="15" customHeight="1" spans="1:256">
      <c r="A106" s="25">
        <v>2011001</v>
      </c>
      <c r="B106" s="28" t="s">
        <v>14</v>
      </c>
      <c r="C106" s="31"/>
      <c r="D106" s="33"/>
      <c r="E106" s="23">
        <f t="shared" si="14"/>
        <v>0</v>
      </c>
      <c r="F106" s="24">
        <f t="shared" si="15"/>
        <v>0</v>
      </c>
      <c r="G106" s="33"/>
      <c r="IP106" s="9"/>
      <c r="IQ106" s="9"/>
      <c r="IR106" s="9"/>
      <c r="IS106" s="9"/>
      <c r="IT106" s="9"/>
      <c r="IU106" s="9"/>
      <c r="IV106" s="9"/>
    </row>
    <row r="107" s="5" customFormat="1" ht="15" customHeight="1" spans="1:256">
      <c r="A107" s="25">
        <v>2011002</v>
      </c>
      <c r="B107" s="28" t="s">
        <v>15</v>
      </c>
      <c r="C107" s="31"/>
      <c r="D107" s="33"/>
      <c r="E107" s="23">
        <f t="shared" si="14"/>
        <v>0</v>
      </c>
      <c r="F107" s="24">
        <f t="shared" si="15"/>
        <v>0</v>
      </c>
      <c r="G107" s="33"/>
      <c r="IP107" s="9"/>
      <c r="IQ107" s="9"/>
      <c r="IR107" s="9"/>
      <c r="IS107" s="9"/>
      <c r="IT107" s="9"/>
      <c r="IU107" s="9"/>
      <c r="IV107" s="9"/>
    </row>
    <row r="108" s="5" customFormat="1" ht="15" customHeight="1" spans="1:256">
      <c r="A108" s="25">
        <v>2011003</v>
      </c>
      <c r="B108" s="28" t="s">
        <v>16</v>
      </c>
      <c r="C108" s="31"/>
      <c r="D108" s="33"/>
      <c r="E108" s="23">
        <f t="shared" si="14"/>
        <v>0</v>
      </c>
      <c r="F108" s="24">
        <f t="shared" si="15"/>
        <v>0</v>
      </c>
      <c r="G108" s="33"/>
      <c r="IP108" s="9"/>
      <c r="IQ108" s="9"/>
      <c r="IR108" s="9"/>
      <c r="IS108" s="9"/>
      <c r="IT108" s="9"/>
      <c r="IU108" s="9"/>
      <c r="IV108" s="9"/>
    </row>
    <row r="109" s="5" customFormat="1" ht="15" customHeight="1" spans="1:256">
      <c r="A109" s="25">
        <v>2011004</v>
      </c>
      <c r="B109" s="28" t="s">
        <v>77</v>
      </c>
      <c r="C109" s="31"/>
      <c r="D109" s="33"/>
      <c r="E109" s="23">
        <f t="shared" si="14"/>
        <v>0</v>
      </c>
      <c r="F109" s="24">
        <f t="shared" si="15"/>
        <v>0</v>
      </c>
      <c r="G109" s="33"/>
      <c r="IP109" s="9"/>
      <c r="IQ109" s="9"/>
      <c r="IR109" s="9"/>
      <c r="IS109" s="9"/>
      <c r="IT109" s="9"/>
      <c r="IU109" s="9"/>
      <c r="IV109" s="9"/>
    </row>
    <row r="110" s="5" customFormat="1" ht="15" customHeight="1" spans="1:256">
      <c r="A110" s="25">
        <v>2011005</v>
      </c>
      <c r="B110" s="28" t="s">
        <v>78</v>
      </c>
      <c r="C110" s="31"/>
      <c r="D110" s="33"/>
      <c r="E110" s="23">
        <f t="shared" si="14"/>
        <v>0</v>
      </c>
      <c r="F110" s="24">
        <f t="shared" si="15"/>
        <v>0</v>
      </c>
      <c r="G110" s="33"/>
      <c r="IP110" s="9"/>
      <c r="IQ110" s="9"/>
      <c r="IR110" s="9"/>
      <c r="IS110" s="9"/>
      <c r="IT110" s="9"/>
      <c r="IU110" s="9"/>
      <c r="IV110" s="9"/>
    </row>
    <row r="111" s="5" customFormat="1" ht="15" customHeight="1" spans="1:256">
      <c r="A111" s="25">
        <v>2011006</v>
      </c>
      <c r="B111" s="28" t="s">
        <v>79</v>
      </c>
      <c r="C111" s="31"/>
      <c r="D111" s="33"/>
      <c r="E111" s="23">
        <f t="shared" si="14"/>
        <v>0</v>
      </c>
      <c r="F111" s="24">
        <f t="shared" si="15"/>
        <v>0</v>
      </c>
      <c r="G111" s="33"/>
      <c r="IP111" s="9"/>
      <c r="IQ111" s="9"/>
      <c r="IR111" s="9"/>
      <c r="IS111" s="9"/>
      <c r="IT111" s="9"/>
      <c r="IU111" s="9"/>
      <c r="IV111" s="9"/>
    </row>
    <row r="112" s="5" customFormat="1" ht="15" customHeight="1" spans="1:256">
      <c r="A112" s="25">
        <v>2011007</v>
      </c>
      <c r="B112" s="28" t="s">
        <v>80</v>
      </c>
      <c r="C112" s="31"/>
      <c r="D112" s="33"/>
      <c r="E112" s="23">
        <f t="shared" si="14"/>
        <v>0</v>
      </c>
      <c r="F112" s="24">
        <f t="shared" si="15"/>
        <v>0</v>
      </c>
      <c r="G112" s="33"/>
      <c r="IP112" s="9"/>
      <c r="IQ112" s="9"/>
      <c r="IR112" s="9"/>
      <c r="IS112" s="9"/>
      <c r="IT112" s="9"/>
      <c r="IU112" s="9"/>
      <c r="IV112" s="9"/>
    </row>
    <row r="113" s="5" customFormat="1" ht="15" customHeight="1" spans="1:256">
      <c r="A113" s="25">
        <v>2011008</v>
      </c>
      <c r="B113" s="28" t="s">
        <v>81</v>
      </c>
      <c r="C113" s="31"/>
      <c r="D113" s="33"/>
      <c r="E113" s="23">
        <f t="shared" si="14"/>
        <v>0</v>
      </c>
      <c r="F113" s="24">
        <f t="shared" si="15"/>
        <v>0</v>
      </c>
      <c r="G113" s="33"/>
      <c r="IP113" s="9"/>
      <c r="IQ113" s="9"/>
      <c r="IR113" s="9"/>
      <c r="IS113" s="9"/>
      <c r="IT113" s="9"/>
      <c r="IU113" s="9"/>
      <c r="IV113" s="9"/>
    </row>
    <row r="114" s="5" customFormat="1" ht="15" customHeight="1" spans="1:256">
      <c r="A114" s="25">
        <v>2011009</v>
      </c>
      <c r="B114" s="28" t="s">
        <v>82</v>
      </c>
      <c r="C114" s="31"/>
      <c r="D114" s="33"/>
      <c r="E114" s="23">
        <f t="shared" si="14"/>
        <v>0</v>
      </c>
      <c r="F114" s="24">
        <f t="shared" si="15"/>
        <v>0</v>
      </c>
      <c r="G114" s="33"/>
      <c r="IP114" s="9"/>
      <c r="IQ114" s="9"/>
      <c r="IR114" s="9"/>
      <c r="IS114" s="9"/>
      <c r="IT114" s="9"/>
      <c r="IU114" s="9"/>
      <c r="IV114" s="9"/>
    </row>
    <row r="115" s="5" customFormat="1" ht="15" customHeight="1" spans="1:256">
      <c r="A115" s="25">
        <v>2011010</v>
      </c>
      <c r="B115" s="28" t="s">
        <v>83</v>
      </c>
      <c r="C115" s="31"/>
      <c r="D115" s="33"/>
      <c r="E115" s="23">
        <f t="shared" si="14"/>
        <v>0</v>
      </c>
      <c r="F115" s="24">
        <f t="shared" si="15"/>
        <v>0</v>
      </c>
      <c r="G115" s="33"/>
      <c r="IP115" s="9"/>
      <c r="IQ115" s="9"/>
      <c r="IR115" s="9"/>
      <c r="IS115" s="9"/>
      <c r="IT115" s="9"/>
      <c r="IU115" s="9"/>
      <c r="IV115" s="9"/>
    </row>
    <row r="116" s="5" customFormat="1" ht="15" customHeight="1" spans="1:256">
      <c r="A116" s="25">
        <v>2011011</v>
      </c>
      <c r="B116" s="28" t="s">
        <v>84</v>
      </c>
      <c r="C116" s="31"/>
      <c r="D116" s="33"/>
      <c r="E116" s="23">
        <f t="shared" si="14"/>
        <v>0</v>
      </c>
      <c r="F116" s="24">
        <f t="shared" si="15"/>
        <v>0</v>
      </c>
      <c r="G116" s="33"/>
      <c r="IP116" s="9"/>
      <c r="IQ116" s="9"/>
      <c r="IR116" s="9"/>
      <c r="IS116" s="9"/>
      <c r="IT116" s="9"/>
      <c r="IU116" s="9"/>
      <c r="IV116" s="9"/>
    </row>
    <row r="117" s="5" customFormat="1" ht="15" customHeight="1" spans="1:256">
      <c r="A117" s="25">
        <v>2011012</v>
      </c>
      <c r="B117" s="28" t="s">
        <v>85</v>
      </c>
      <c r="C117" s="31"/>
      <c r="D117" s="33"/>
      <c r="E117" s="23">
        <f t="shared" si="14"/>
        <v>0</v>
      </c>
      <c r="F117" s="24">
        <f t="shared" si="15"/>
        <v>0</v>
      </c>
      <c r="G117" s="33"/>
      <c r="IP117" s="9"/>
      <c r="IQ117" s="9"/>
      <c r="IR117" s="9"/>
      <c r="IS117" s="9"/>
      <c r="IT117" s="9"/>
      <c r="IU117" s="9"/>
      <c r="IV117" s="9"/>
    </row>
    <row r="118" s="5" customFormat="1" ht="15" customHeight="1" spans="1:256">
      <c r="A118" s="25">
        <v>2011050</v>
      </c>
      <c r="B118" s="28" t="s">
        <v>23</v>
      </c>
      <c r="C118" s="31"/>
      <c r="D118" s="33"/>
      <c r="E118" s="23">
        <f t="shared" si="14"/>
        <v>0</v>
      </c>
      <c r="F118" s="24">
        <f t="shared" si="15"/>
        <v>0</v>
      </c>
      <c r="G118" s="33"/>
      <c r="IP118" s="9"/>
      <c r="IQ118" s="9"/>
      <c r="IR118" s="9"/>
      <c r="IS118" s="9"/>
      <c r="IT118" s="9"/>
      <c r="IU118" s="9"/>
      <c r="IV118" s="9"/>
    </row>
    <row r="119" s="5" customFormat="1" ht="15" customHeight="1" spans="1:256">
      <c r="A119" s="25">
        <v>2011099</v>
      </c>
      <c r="B119" s="28" t="s">
        <v>86</v>
      </c>
      <c r="C119" s="31"/>
      <c r="D119" s="33"/>
      <c r="E119" s="23">
        <f t="shared" si="14"/>
        <v>0</v>
      </c>
      <c r="F119" s="24">
        <f t="shared" si="15"/>
        <v>0</v>
      </c>
      <c r="G119" s="33"/>
      <c r="IP119" s="9"/>
      <c r="IQ119" s="9"/>
      <c r="IR119" s="9"/>
      <c r="IS119" s="9"/>
      <c r="IT119" s="9"/>
      <c r="IU119" s="9"/>
      <c r="IV119" s="9"/>
    </row>
    <row r="120" s="5" customFormat="1" ht="15" customHeight="1" spans="1:256">
      <c r="A120" s="25">
        <v>20111</v>
      </c>
      <c r="B120" s="26" t="s">
        <v>87</v>
      </c>
      <c r="C120" s="31">
        <f t="shared" ref="C120:G120" si="17">SUM(C121:C128)</f>
        <v>292</v>
      </c>
      <c r="D120" s="32">
        <f t="shared" si="17"/>
        <v>368</v>
      </c>
      <c r="E120" s="23">
        <f t="shared" si="14"/>
        <v>76</v>
      </c>
      <c r="F120" s="24">
        <f t="shared" si="15"/>
        <v>26.027397260274</v>
      </c>
      <c r="G120" s="32">
        <f t="shared" si="17"/>
        <v>368</v>
      </c>
      <c r="IP120" s="9"/>
      <c r="IQ120" s="9"/>
      <c r="IR120" s="9"/>
      <c r="IS120" s="9"/>
      <c r="IT120" s="9"/>
      <c r="IU120" s="9"/>
      <c r="IV120" s="9"/>
    </row>
    <row r="121" s="5" customFormat="1" ht="15" customHeight="1" spans="1:256">
      <c r="A121" s="25">
        <v>2011101</v>
      </c>
      <c r="B121" s="28" t="s">
        <v>14</v>
      </c>
      <c r="C121" s="31">
        <v>236</v>
      </c>
      <c r="D121" s="33">
        <v>279</v>
      </c>
      <c r="E121" s="23">
        <f t="shared" si="14"/>
        <v>43</v>
      </c>
      <c r="F121" s="24">
        <f t="shared" si="15"/>
        <v>18.2203389830508</v>
      </c>
      <c r="G121" s="33">
        <v>279</v>
      </c>
      <c r="IP121" s="9"/>
      <c r="IQ121" s="9"/>
      <c r="IR121" s="9"/>
      <c r="IS121" s="9"/>
      <c r="IT121" s="9"/>
      <c r="IU121" s="9"/>
      <c r="IV121" s="9"/>
    </row>
    <row r="122" s="5" customFormat="1" ht="15" customHeight="1" spans="1:256">
      <c r="A122" s="25">
        <v>2011102</v>
      </c>
      <c r="B122" s="28" t="s">
        <v>15</v>
      </c>
      <c r="C122" s="31">
        <v>56</v>
      </c>
      <c r="D122" s="33">
        <v>52</v>
      </c>
      <c r="E122" s="23">
        <f t="shared" si="14"/>
        <v>-4</v>
      </c>
      <c r="F122" s="24">
        <f t="shared" si="15"/>
        <v>-7.14285714285714</v>
      </c>
      <c r="G122" s="33">
        <v>52</v>
      </c>
      <c r="IP122" s="9"/>
      <c r="IQ122" s="9"/>
      <c r="IR122" s="9"/>
      <c r="IS122" s="9"/>
      <c r="IT122" s="9"/>
      <c r="IU122" s="9"/>
      <c r="IV122" s="9"/>
    </row>
    <row r="123" s="5" customFormat="1" ht="15" customHeight="1" spans="1:256">
      <c r="A123" s="25">
        <v>2011103</v>
      </c>
      <c r="B123" s="28" t="s">
        <v>16</v>
      </c>
      <c r="C123" s="31"/>
      <c r="D123" s="33">
        <v>37</v>
      </c>
      <c r="E123" s="23">
        <f t="shared" si="14"/>
        <v>37</v>
      </c>
      <c r="F123" s="24">
        <f t="shared" si="15"/>
        <v>0</v>
      </c>
      <c r="G123" s="33">
        <v>37</v>
      </c>
      <c r="IP123" s="9"/>
      <c r="IQ123" s="9"/>
      <c r="IR123" s="9"/>
      <c r="IS123" s="9"/>
      <c r="IT123" s="9"/>
      <c r="IU123" s="9"/>
      <c r="IV123" s="9"/>
    </row>
    <row r="124" s="5" customFormat="1" ht="15" customHeight="1" spans="1:256">
      <c r="A124" s="25">
        <v>2011104</v>
      </c>
      <c r="B124" s="28" t="s">
        <v>88</v>
      </c>
      <c r="C124" s="31"/>
      <c r="D124" s="33"/>
      <c r="E124" s="23">
        <f t="shared" si="14"/>
        <v>0</v>
      </c>
      <c r="F124" s="24">
        <f t="shared" si="15"/>
        <v>0</v>
      </c>
      <c r="G124" s="33"/>
      <c r="IP124" s="9"/>
      <c r="IQ124" s="9"/>
      <c r="IR124" s="9"/>
      <c r="IS124" s="9"/>
      <c r="IT124" s="9"/>
      <c r="IU124" s="9"/>
      <c r="IV124" s="9"/>
    </row>
    <row r="125" s="5" customFormat="1" ht="15" customHeight="1" spans="1:256">
      <c r="A125" s="25">
        <v>2011105</v>
      </c>
      <c r="B125" s="28" t="s">
        <v>89</v>
      </c>
      <c r="C125" s="31"/>
      <c r="D125" s="33"/>
      <c r="E125" s="23">
        <f t="shared" si="14"/>
        <v>0</v>
      </c>
      <c r="F125" s="24">
        <f t="shared" si="15"/>
        <v>0</v>
      </c>
      <c r="G125" s="33"/>
      <c r="IP125" s="9"/>
      <c r="IQ125" s="9"/>
      <c r="IR125" s="9"/>
      <c r="IS125" s="9"/>
      <c r="IT125" s="9"/>
      <c r="IU125" s="9"/>
      <c r="IV125" s="9"/>
    </row>
    <row r="126" s="5" customFormat="1" ht="15" customHeight="1" spans="1:256">
      <c r="A126" s="25">
        <v>2011106</v>
      </c>
      <c r="B126" s="28" t="s">
        <v>90</v>
      </c>
      <c r="C126" s="31"/>
      <c r="D126" s="33"/>
      <c r="E126" s="23">
        <f t="shared" si="14"/>
        <v>0</v>
      </c>
      <c r="F126" s="24">
        <f t="shared" si="15"/>
        <v>0</v>
      </c>
      <c r="G126" s="33"/>
      <c r="IP126" s="9"/>
      <c r="IQ126" s="9"/>
      <c r="IR126" s="9"/>
      <c r="IS126" s="9"/>
      <c r="IT126" s="9"/>
      <c r="IU126" s="9"/>
      <c r="IV126" s="9"/>
    </row>
    <row r="127" s="5" customFormat="1" ht="15" customHeight="1" spans="1:256">
      <c r="A127" s="25">
        <v>2011150</v>
      </c>
      <c r="B127" s="28" t="s">
        <v>23</v>
      </c>
      <c r="C127" s="31"/>
      <c r="D127" s="33"/>
      <c r="E127" s="23">
        <f t="shared" si="14"/>
        <v>0</v>
      </c>
      <c r="F127" s="24">
        <f t="shared" si="15"/>
        <v>0</v>
      </c>
      <c r="G127" s="33"/>
      <c r="IP127" s="9"/>
      <c r="IQ127" s="9"/>
      <c r="IR127" s="9"/>
      <c r="IS127" s="9"/>
      <c r="IT127" s="9"/>
      <c r="IU127" s="9"/>
      <c r="IV127" s="9"/>
    </row>
    <row r="128" s="5" customFormat="1" ht="15" customHeight="1" spans="1:256">
      <c r="A128" s="25">
        <v>2011199</v>
      </c>
      <c r="B128" s="28" t="s">
        <v>91</v>
      </c>
      <c r="C128" s="31"/>
      <c r="D128" s="33"/>
      <c r="E128" s="23">
        <f t="shared" si="14"/>
        <v>0</v>
      </c>
      <c r="F128" s="24">
        <f t="shared" si="15"/>
        <v>0</v>
      </c>
      <c r="G128" s="33"/>
      <c r="IP128" s="9"/>
      <c r="IQ128" s="9"/>
      <c r="IR128" s="9"/>
      <c r="IS128" s="9"/>
      <c r="IT128" s="9"/>
      <c r="IU128" s="9"/>
      <c r="IV128" s="9"/>
    </row>
    <row r="129" s="5" customFormat="1" ht="15" customHeight="1" spans="1:256">
      <c r="A129" s="25">
        <v>20113</v>
      </c>
      <c r="B129" s="26" t="s">
        <v>92</v>
      </c>
      <c r="C129" s="31">
        <f t="shared" ref="C129:G129" si="18">SUM(C130:C139)</f>
        <v>339</v>
      </c>
      <c r="D129" s="32">
        <f t="shared" si="18"/>
        <v>301</v>
      </c>
      <c r="E129" s="23">
        <f t="shared" si="14"/>
        <v>-38</v>
      </c>
      <c r="F129" s="24">
        <f t="shared" si="15"/>
        <v>-11.2094395280236</v>
      </c>
      <c r="G129" s="32">
        <f t="shared" si="18"/>
        <v>301</v>
      </c>
      <c r="IP129" s="9"/>
      <c r="IQ129" s="9"/>
      <c r="IR129" s="9"/>
      <c r="IS129" s="9"/>
      <c r="IT129" s="9"/>
      <c r="IU129" s="9"/>
      <c r="IV129" s="9"/>
    </row>
    <row r="130" s="5" customFormat="1" ht="15" customHeight="1" spans="1:256">
      <c r="A130" s="25">
        <v>2011301</v>
      </c>
      <c r="B130" s="28" t="s">
        <v>14</v>
      </c>
      <c r="C130" s="31">
        <v>303</v>
      </c>
      <c r="D130" s="33">
        <v>91</v>
      </c>
      <c r="E130" s="23">
        <f t="shared" si="14"/>
        <v>-212</v>
      </c>
      <c r="F130" s="24">
        <f t="shared" si="15"/>
        <v>-69.96699669967</v>
      </c>
      <c r="G130" s="33">
        <v>91</v>
      </c>
      <c r="IP130" s="9"/>
      <c r="IQ130" s="9"/>
      <c r="IR130" s="9"/>
      <c r="IS130" s="9"/>
      <c r="IT130" s="9"/>
      <c r="IU130" s="9"/>
      <c r="IV130" s="9"/>
    </row>
    <row r="131" s="5" customFormat="1" ht="15" customHeight="1" spans="1:256">
      <c r="A131" s="25">
        <v>2011302</v>
      </c>
      <c r="B131" s="28" t="s">
        <v>15</v>
      </c>
      <c r="C131" s="31">
        <v>36</v>
      </c>
      <c r="D131" s="33">
        <v>10</v>
      </c>
      <c r="E131" s="23">
        <f t="shared" si="14"/>
        <v>-26</v>
      </c>
      <c r="F131" s="24">
        <f t="shared" si="15"/>
        <v>-72.2222222222222</v>
      </c>
      <c r="G131" s="33">
        <v>10</v>
      </c>
      <c r="IP131" s="9"/>
      <c r="IQ131" s="9"/>
      <c r="IR131" s="9"/>
      <c r="IS131" s="9"/>
      <c r="IT131" s="9"/>
      <c r="IU131" s="9"/>
      <c r="IV131" s="9"/>
    </row>
    <row r="132" s="5" customFormat="1" ht="15" customHeight="1" spans="1:256">
      <c r="A132" s="25">
        <v>2011303</v>
      </c>
      <c r="B132" s="28" t="s">
        <v>16</v>
      </c>
      <c r="C132" s="31"/>
      <c r="D132" s="33"/>
      <c r="E132" s="23">
        <f t="shared" si="14"/>
        <v>0</v>
      </c>
      <c r="F132" s="24">
        <f t="shared" si="15"/>
        <v>0</v>
      </c>
      <c r="G132" s="33"/>
      <c r="IP132" s="9"/>
      <c r="IQ132" s="9"/>
      <c r="IR132" s="9"/>
      <c r="IS132" s="9"/>
      <c r="IT132" s="9"/>
      <c r="IU132" s="9"/>
      <c r="IV132" s="9"/>
    </row>
    <row r="133" s="5" customFormat="1" ht="15" customHeight="1" spans="1:256">
      <c r="A133" s="25">
        <v>2011304</v>
      </c>
      <c r="B133" s="28" t="s">
        <v>93</v>
      </c>
      <c r="C133" s="31"/>
      <c r="D133" s="33"/>
      <c r="E133" s="23">
        <f t="shared" si="14"/>
        <v>0</v>
      </c>
      <c r="F133" s="24">
        <f t="shared" si="15"/>
        <v>0</v>
      </c>
      <c r="G133" s="33"/>
      <c r="IP133" s="9"/>
      <c r="IQ133" s="9"/>
      <c r="IR133" s="9"/>
      <c r="IS133" s="9"/>
      <c r="IT133" s="9"/>
      <c r="IU133" s="9"/>
      <c r="IV133" s="9"/>
    </row>
    <row r="134" s="5" customFormat="1" ht="15" customHeight="1" spans="1:256">
      <c r="A134" s="25">
        <v>2011305</v>
      </c>
      <c r="B134" s="28" t="s">
        <v>94</v>
      </c>
      <c r="C134" s="31"/>
      <c r="D134" s="33"/>
      <c r="E134" s="23">
        <f t="shared" si="14"/>
        <v>0</v>
      </c>
      <c r="F134" s="24">
        <f t="shared" si="15"/>
        <v>0</v>
      </c>
      <c r="G134" s="33"/>
      <c r="IP134" s="9"/>
      <c r="IQ134" s="9"/>
      <c r="IR134" s="9"/>
      <c r="IS134" s="9"/>
      <c r="IT134" s="9"/>
      <c r="IU134" s="9"/>
      <c r="IV134" s="9"/>
    </row>
    <row r="135" s="5" customFormat="1" ht="15" customHeight="1" spans="1:256">
      <c r="A135" s="25">
        <v>2011306</v>
      </c>
      <c r="B135" s="28" t="s">
        <v>95</v>
      </c>
      <c r="C135" s="31"/>
      <c r="D135" s="33"/>
      <c r="E135" s="23">
        <f t="shared" si="14"/>
        <v>0</v>
      </c>
      <c r="F135" s="24">
        <f t="shared" si="15"/>
        <v>0</v>
      </c>
      <c r="G135" s="33"/>
      <c r="IP135" s="9"/>
      <c r="IQ135" s="9"/>
      <c r="IR135" s="9"/>
      <c r="IS135" s="9"/>
      <c r="IT135" s="9"/>
      <c r="IU135" s="9"/>
      <c r="IV135" s="9"/>
    </row>
    <row r="136" s="5" customFormat="1" ht="15" customHeight="1" spans="1:256">
      <c r="A136" s="25">
        <v>2011307</v>
      </c>
      <c r="B136" s="28" t="s">
        <v>96</v>
      </c>
      <c r="C136" s="31"/>
      <c r="D136" s="33"/>
      <c r="E136" s="23">
        <f t="shared" si="14"/>
        <v>0</v>
      </c>
      <c r="F136" s="24">
        <f t="shared" si="15"/>
        <v>0</v>
      </c>
      <c r="G136" s="33"/>
      <c r="IP136" s="9"/>
      <c r="IQ136" s="9"/>
      <c r="IR136" s="9"/>
      <c r="IS136" s="9"/>
      <c r="IT136" s="9"/>
      <c r="IU136" s="9"/>
      <c r="IV136" s="9"/>
    </row>
    <row r="137" s="5" customFormat="1" ht="15" customHeight="1" spans="1:256">
      <c r="A137" s="25">
        <v>2011308</v>
      </c>
      <c r="B137" s="28" t="s">
        <v>97</v>
      </c>
      <c r="C137" s="31"/>
      <c r="D137" s="33">
        <v>200</v>
      </c>
      <c r="E137" s="23">
        <f t="shared" si="14"/>
        <v>200</v>
      </c>
      <c r="F137" s="24">
        <f t="shared" si="15"/>
        <v>0</v>
      </c>
      <c r="G137" s="33">
        <v>200</v>
      </c>
      <c r="IP137" s="9"/>
      <c r="IQ137" s="9"/>
      <c r="IR137" s="9"/>
      <c r="IS137" s="9"/>
      <c r="IT137" s="9"/>
      <c r="IU137" s="9"/>
      <c r="IV137" s="9"/>
    </row>
    <row r="138" s="5" customFormat="1" ht="15" customHeight="1" spans="1:256">
      <c r="A138" s="25">
        <v>2011350</v>
      </c>
      <c r="B138" s="28" t="s">
        <v>23</v>
      </c>
      <c r="C138" s="31"/>
      <c r="D138" s="33"/>
      <c r="E138" s="23">
        <f t="shared" si="14"/>
        <v>0</v>
      </c>
      <c r="F138" s="24">
        <f t="shared" si="15"/>
        <v>0</v>
      </c>
      <c r="G138" s="33"/>
      <c r="IP138" s="9"/>
      <c r="IQ138" s="9"/>
      <c r="IR138" s="9"/>
      <c r="IS138" s="9"/>
      <c r="IT138" s="9"/>
      <c r="IU138" s="9"/>
      <c r="IV138" s="9"/>
    </row>
    <row r="139" s="5" customFormat="1" ht="15" customHeight="1" spans="1:256">
      <c r="A139" s="25">
        <v>2011399</v>
      </c>
      <c r="B139" s="28" t="s">
        <v>98</v>
      </c>
      <c r="C139" s="31"/>
      <c r="D139" s="33">
        <v>0</v>
      </c>
      <c r="E139" s="23">
        <f t="shared" si="14"/>
        <v>0</v>
      </c>
      <c r="F139" s="24">
        <f t="shared" si="15"/>
        <v>0</v>
      </c>
      <c r="G139" s="33">
        <v>0</v>
      </c>
      <c r="IP139" s="9"/>
      <c r="IQ139" s="9"/>
      <c r="IR139" s="9"/>
      <c r="IS139" s="9"/>
      <c r="IT139" s="9"/>
      <c r="IU139" s="9"/>
      <c r="IV139" s="9"/>
    </row>
    <row r="140" s="5" customFormat="1" ht="15" customHeight="1" spans="1:256">
      <c r="A140" s="25">
        <v>20114</v>
      </c>
      <c r="B140" s="26" t="s">
        <v>99</v>
      </c>
      <c r="C140" s="31">
        <f t="shared" ref="C140:G140" si="19">SUM(C141:C151)</f>
        <v>0</v>
      </c>
      <c r="D140" s="32">
        <f t="shared" si="19"/>
        <v>0</v>
      </c>
      <c r="E140" s="23">
        <f t="shared" si="14"/>
        <v>0</v>
      </c>
      <c r="F140" s="24">
        <f t="shared" si="15"/>
        <v>0</v>
      </c>
      <c r="G140" s="32">
        <f t="shared" si="19"/>
        <v>0</v>
      </c>
      <c r="IP140" s="9"/>
      <c r="IQ140" s="9"/>
      <c r="IR140" s="9"/>
      <c r="IS140" s="9"/>
      <c r="IT140" s="9"/>
      <c r="IU140" s="9"/>
      <c r="IV140" s="9"/>
    </row>
    <row r="141" s="5" customFormat="1" ht="15" customHeight="1" spans="1:256">
      <c r="A141" s="25">
        <v>2011401</v>
      </c>
      <c r="B141" s="28" t="s">
        <v>14</v>
      </c>
      <c r="C141" s="31"/>
      <c r="D141" s="33">
        <v>0</v>
      </c>
      <c r="E141" s="23">
        <f t="shared" si="14"/>
        <v>0</v>
      </c>
      <c r="F141" s="24">
        <f t="shared" si="15"/>
        <v>0</v>
      </c>
      <c r="G141" s="33">
        <v>0</v>
      </c>
      <c r="IP141" s="9"/>
      <c r="IQ141" s="9"/>
      <c r="IR141" s="9"/>
      <c r="IS141" s="9"/>
      <c r="IT141" s="9"/>
      <c r="IU141" s="9"/>
      <c r="IV141" s="9"/>
    </row>
    <row r="142" s="5" customFormat="1" ht="15" customHeight="1" spans="1:256">
      <c r="A142" s="25">
        <v>2011402</v>
      </c>
      <c r="B142" s="28" t="s">
        <v>15</v>
      </c>
      <c r="C142" s="31"/>
      <c r="D142" s="33">
        <v>0</v>
      </c>
      <c r="E142" s="23">
        <f t="shared" si="14"/>
        <v>0</v>
      </c>
      <c r="F142" s="24">
        <f t="shared" si="15"/>
        <v>0</v>
      </c>
      <c r="G142" s="33">
        <v>0</v>
      </c>
      <c r="IP142" s="9"/>
      <c r="IQ142" s="9"/>
      <c r="IR142" s="9"/>
      <c r="IS142" s="9"/>
      <c r="IT142" s="9"/>
      <c r="IU142" s="9"/>
      <c r="IV142" s="9"/>
    </row>
    <row r="143" s="5" customFormat="1" ht="15" customHeight="1" spans="1:256">
      <c r="A143" s="25">
        <v>2011403</v>
      </c>
      <c r="B143" s="28" t="s">
        <v>16</v>
      </c>
      <c r="C143" s="31"/>
      <c r="D143" s="33">
        <v>0</v>
      </c>
      <c r="E143" s="23">
        <f t="shared" si="14"/>
        <v>0</v>
      </c>
      <c r="F143" s="24">
        <f t="shared" si="15"/>
        <v>0</v>
      </c>
      <c r="G143" s="33">
        <v>0</v>
      </c>
      <c r="IP143" s="9"/>
      <c r="IQ143" s="9"/>
      <c r="IR143" s="9"/>
      <c r="IS143" s="9"/>
      <c r="IT143" s="9"/>
      <c r="IU143" s="9"/>
      <c r="IV143" s="9"/>
    </row>
    <row r="144" s="5" customFormat="1" ht="15" customHeight="1" spans="1:256">
      <c r="A144" s="25">
        <v>2011404</v>
      </c>
      <c r="B144" s="28" t="s">
        <v>100</v>
      </c>
      <c r="C144" s="31"/>
      <c r="D144" s="33">
        <v>0</v>
      </c>
      <c r="E144" s="23">
        <f t="shared" si="14"/>
        <v>0</v>
      </c>
      <c r="F144" s="24">
        <f t="shared" si="15"/>
        <v>0</v>
      </c>
      <c r="G144" s="33">
        <v>0</v>
      </c>
      <c r="IP144" s="9"/>
      <c r="IQ144" s="9"/>
      <c r="IR144" s="9"/>
      <c r="IS144" s="9"/>
      <c r="IT144" s="9"/>
      <c r="IU144" s="9"/>
      <c r="IV144" s="9"/>
    </row>
    <row r="145" s="5" customFormat="1" ht="15" customHeight="1" spans="1:256">
      <c r="A145" s="25">
        <v>2011405</v>
      </c>
      <c r="B145" s="28" t="s">
        <v>101</v>
      </c>
      <c r="C145" s="31"/>
      <c r="D145" s="33">
        <v>0</v>
      </c>
      <c r="E145" s="23">
        <f t="shared" si="14"/>
        <v>0</v>
      </c>
      <c r="F145" s="24">
        <f t="shared" si="15"/>
        <v>0</v>
      </c>
      <c r="G145" s="33">
        <v>0</v>
      </c>
      <c r="IP145" s="9"/>
      <c r="IQ145" s="9"/>
      <c r="IR145" s="9"/>
      <c r="IS145" s="9"/>
      <c r="IT145" s="9"/>
      <c r="IU145" s="9"/>
      <c r="IV145" s="9"/>
    </row>
    <row r="146" s="5" customFormat="1" ht="15" customHeight="1" spans="1:256">
      <c r="A146" s="25">
        <v>2011406</v>
      </c>
      <c r="B146" s="28" t="s">
        <v>102</v>
      </c>
      <c r="C146" s="31"/>
      <c r="D146" s="33">
        <v>0</v>
      </c>
      <c r="E146" s="23">
        <f t="shared" si="14"/>
        <v>0</v>
      </c>
      <c r="F146" s="24">
        <f t="shared" si="15"/>
        <v>0</v>
      </c>
      <c r="G146" s="33">
        <v>0</v>
      </c>
      <c r="IP146" s="9"/>
      <c r="IQ146" s="9"/>
      <c r="IR146" s="9"/>
      <c r="IS146" s="9"/>
      <c r="IT146" s="9"/>
      <c r="IU146" s="9"/>
      <c r="IV146" s="9"/>
    </row>
    <row r="147" s="5" customFormat="1" ht="15" customHeight="1" spans="1:256">
      <c r="A147" s="25">
        <v>2011407</v>
      </c>
      <c r="B147" s="28" t="s">
        <v>103</v>
      </c>
      <c r="C147" s="31"/>
      <c r="D147" s="33">
        <v>0</v>
      </c>
      <c r="E147" s="23">
        <f t="shared" si="14"/>
        <v>0</v>
      </c>
      <c r="F147" s="24">
        <f t="shared" si="15"/>
        <v>0</v>
      </c>
      <c r="G147" s="33">
        <v>0</v>
      </c>
      <c r="IP147" s="9"/>
      <c r="IQ147" s="9"/>
      <c r="IR147" s="9"/>
      <c r="IS147" s="9"/>
      <c r="IT147" s="9"/>
      <c r="IU147" s="9"/>
      <c r="IV147" s="9"/>
    </row>
    <row r="148" s="5" customFormat="1" ht="15" customHeight="1" spans="1:256">
      <c r="A148" s="25">
        <v>2011408</v>
      </c>
      <c r="B148" s="28" t="s">
        <v>104</v>
      </c>
      <c r="C148" s="31"/>
      <c r="D148" s="33">
        <v>0</v>
      </c>
      <c r="E148" s="23">
        <f t="shared" si="14"/>
        <v>0</v>
      </c>
      <c r="F148" s="24">
        <f t="shared" si="15"/>
        <v>0</v>
      </c>
      <c r="G148" s="33">
        <v>0</v>
      </c>
      <c r="IP148" s="9"/>
      <c r="IQ148" s="9"/>
      <c r="IR148" s="9"/>
      <c r="IS148" s="9"/>
      <c r="IT148" s="9"/>
      <c r="IU148" s="9"/>
      <c r="IV148" s="9"/>
    </row>
    <row r="149" s="5" customFormat="1" ht="15" customHeight="1" spans="1:256">
      <c r="A149" s="25">
        <v>2011409</v>
      </c>
      <c r="B149" s="28" t="s">
        <v>105</v>
      </c>
      <c r="C149" s="31"/>
      <c r="D149" s="33">
        <v>0</v>
      </c>
      <c r="E149" s="23">
        <f t="shared" si="14"/>
        <v>0</v>
      </c>
      <c r="F149" s="24">
        <f t="shared" si="15"/>
        <v>0</v>
      </c>
      <c r="G149" s="33">
        <v>0</v>
      </c>
      <c r="IP149" s="9"/>
      <c r="IQ149" s="9"/>
      <c r="IR149" s="9"/>
      <c r="IS149" s="9"/>
      <c r="IT149" s="9"/>
      <c r="IU149" s="9"/>
      <c r="IV149" s="9"/>
    </row>
    <row r="150" s="5" customFormat="1" ht="15" customHeight="1" spans="1:256">
      <c r="A150" s="25">
        <v>2011450</v>
      </c>
      <c r="B150" s="28" t="s">
        <v>23</v>
      </c>
      <c r="C150" s="31"/>
      <c r="D150" s="33">
        <v>0</v>
      </c>
      <c r="E150" s="23">
        <f t="shared" si="14"/>
        <v>0</v>
      </c>
      <c r="F150" s="24">
        <f t="shared" si="15"/>
        <v>0</v>
      </c>
      <c r="G150" s="33">
        <v>0</v>
      </c>
      <c r="IP150" s="9"/>
      <c r="IQ150" s="9"/>
      <c r="IR150" s="9"/>
      <c r="IS150" s="9"/>
      <c r="IT150" s="9"/>
      <c r="IU150" s="9"/>
      <c r="IV150" s="9"/>
    </row>
    <row r="151" s="5" customFormat="1" ht="15" customHeight="1" spans="1:256">
      <c r="A151" s="25">
        <v>2011499</v>
      </c>
      <c r="B151" s="28" t="s">
        <v>106</v>
      </c>
      <c r="C151" s="31"/>
      <c r="D151" s="33">
        <v>0</v>
      </c>
      <c r="E151" s="23">
        <f t="shared" si="14"/>
        <v>0</v>
      </c>
      <c r="F151" s="24">
        <f t="shared" si="15"/>
        <v>0</v>
      </c>
      <c r="G151" s="33">
        <v>0</v>
      </c>
      <c r="IP151" s="9"/>
      <c r="IQ151" s="9"/>
      <c r="IR151" s="9"/>
      <c r="IS151" s="9"/>
      <c r="IT151" s="9"/>
      <c r="IU151" s="9"/>
      <c r="IV151" s="9"/>
    </row>
    <row r="152" s="5" customFormat="1" ht="15" customHeight="1" spans="1:256">
      <c r="A152" s="25">
        <v>20115</v>
      </c>
      <c r="B152" s="26" t="s">
        <v>107</v>
      </c>
      <c r="C152" s="31">
        <f t="shared" ref="C152:G152" si="20">SUM(C153:C161)</f>
        <v>931</v>
      </c>
      <c r="D152" s="32">
        <f t="shared" si="20"/>
        <v>1157</v>
      </c>
      <c r="E152" s="23">
        <f t="shared" si="14"/>
        <v>226</v>
      </c>
      <c r="F152" s="24">
        <f t="shared" si="15"/>
        <v>24.2749731471536</v>
      </c>
      <c r="G152" s="32">
        <f t="shared" si="20"/>
        <v>1157</v>
      </c>
      <c r="IP152" s="9"/>
      <c r="IQ152" s="9"/>
      <c r="IR152" s="9"/>
      <c r="IS152" s="9"/>
      <c r="IT152" s="9"/>
      <c r="IU152" s="9"/>
      <c r="IV152" s="9"/>
    </row>
    <row r="153" s="5" customFormat="1" ht="15" customHeight="1" spans="1:256">
      <c r="A153" s="25">
        <v>2011501</v>
      </c>
      <c r="B153" s="28" t="s">
        <v>14</v>
      </c>
      <c r="C153" s="31">
        <v>761</v>
      </c>
      <c r="D153" s="33">
        <v>763</v>
      </c>
      <c r="E153" s="23">
        <f t="shared" si="14"/>
        <v>2</v>
      </c>
      <c r="F153" s="24">
        <f t="shared" si="15"/>
        <v>0.26281208935611</v>
      </c>
      <c r="G153" s="33">
        <v>763</v>
      </c>
      <c r="IP153" s="9"/>
      <c r="IQ153" s="9"/>
      <c r="IR153" s="9"/>
      <c r="IS153" s="9"/>
      <c r="IT153" s="9"/>
      <c r="IU153" s="9"/>
      <c r="IV153" s="9"/>
    </row>
    <row r="154" s="5" customFormat="1" ht="15" customHeight="1" spans="1:256">
      <c r="A154" s="25">
        <v>2011502</v>
      </c>
      <c r="B154" s="28" t="s">
        <v>15</v>
      </c>
      <c r="C154" s="31">
        <v>170</v>
      </c>
      <c r="D154" s="33">
        <v>140</v>
      </c>
      <c r="E154" s="23">
        <f t="shared" si="14"/>
        <v>-30</v>
      </c>
      <c r="F154" s="24">
        <f t="shared" si="15"/>
        <v>-17.6470588235294</v>
      </c>
      <c r="G154" s="33">
        <v>140</v>
      </c>
      <c r="IP154" s="9"/>
      <c r="IQ154" s="9"/>
      <c r="IR154" s="9"/>
      <c r="IS154" s="9"/>
      <c r="IT154" s="9"/>
      <c r="IU154" s="9"/>
      <c r="IV154" s="9"/>
    </row>
    <row r="155" s="5" customFormat="1" ht="15" customHeight="1" spans="1:256">
      <c r="A155" s="25">
        <v>2011503</v>
      </c>
      <c r="B155" s="28" t="s">
        <v>16</v>
      </c>
      <c r="C155" s="31"/>
      <c r="D155" s="33">
        <v>0</v>
      </c>
      <c r="E155" s="23">
        <f t="shared" si="14"/>
        <v>0</v>
      </c>
      <c r="F155" s="24">
        <f t="shared" si="15"/>
        <v>0</v>
      </c>
      <c r="G155" s="33">
        <v>0</v>
      </c>
      <c r="IP155" s="9"/>
      <c r="IQ155" s="9"/>
      <c r="IR155" s="9"/>
      <c r="IS155" s="9"/>
      <c r="IT155" s="9"/>
      <c r="IU155" s="9"/>
      <c r="IV155" s="9"/>
    </row>
    <row r="156" s="5" customFormat="1" ht="15" customHeight="1" spans="1:256">
      <c r="A156" s="25">
        <v>2011504</v>
      </c>
      <c r="B156" s="28" t="s">
        <v>108</v>
      </c>
      <c r="C156" s="31"/>
      <c r="D156" s="33">
        <v>0</v>
      </c>
      <c r="E156" s="23">
        <f t="shared" si="14"/>
        <v>0</v>
      </c>
      <c r="F156" s="24">
        <f t="shared" si="15"/>
        <v>0</v>
      </c>
      <c r="G156" s="33">
        <v>0</v>
      </c>
      <c r="IP156" s="9"/>
      <c r="IQ156" s="9"/>
      <c r="IR156" s="9"/>
      <c r="IS156" s="9"/>
      <c r="IT156" s="9"/>
      <c r="IU156" s="9"/>
      <c r="IV156" s="9"/>
    </row>
    <row r="157" s="5" customFormat="1" ht="15" customHeight="1" spans="1:256">
      <c r="A157" s="25">
        <v>2011505</v>
      </c>
      <c r="B157" s="28" t="s">
        <v>109</v>
      </c>
      <c r="C157" s="31"/>
      <c r="D157" s="33"/>
      <c r="E157" s="23">
        <f t="shared" si="14"/>
        <v>0</v>
      </c>
      <c r="F157" s="24">
        <f t="shared" si="15"/>
        <v>0</v>
      </c>
      <c r="G157" s="33"/>
      <c r="IP157" s="9"/>
      <c r="IQ157" s="9"/>
      <c r="IR157" s="9"/>
      <c r="IS157" s="9"/>
      <c r="IT157" s="9"/>
      <c r="IU157" s="9"/>
      <c r="IV157" s="9"/>
    </row>
    <row r="158" s="5" customFormat="1" ht="15" customHeight="1" spans="1:256">
      <c r="A158" s="25">
        <v>2011506</v>
      </c>
      <c r="B158" s="28" t="s">
        <v>110</v>
      </c>
      <c r="C158" s="31"/>
      <c r="D158" s="33">
        <v>0</v>
      </c>
      <c r="E158" s="23">
        <f t="shared" si="14"/>
        <v>0</v>
      </c>
      <c r="F158" s="24">
        <f t="shared" si="15"/>
        <v>0</v>
      </c>
      <c r="G158" s="33">
        <v>0</v>
      </c>
      <c r="IP158" s="9"/>
      <c r="IQ158" s="9"/>
      <c r="IR158" s="9"/>
      <c r="IS158" s="9"/>
      <c r="IT158" s="9"/>
      <c r="IU158" s="9"/>
      <c r="IV158" s="9"/>
    </row>
    <row r="159" s="5" customFormat="1" ht="15" customHeight="1" spans="1:256">
      <c r="A159" s="25">
        <v>2011507</v>
      </c>
      <c r="B159" s="28" t="s">
        <v>57</v>
      </c>
      <c r="C159" s="31"/>
      <c r="D159" s="33">
        <v>0</v>
      </c>
      <c r="E159" s="23">
        <f t="shared" si="14"/>
        <v>0</v>
      </c>
      <c r="F159" s="24">
        <f t="shared" si="15"/>
        <v>0</v>
      </c>
      <c r="G159" s="33">
        <v>0</v>
      </c>
      <c r="IP159" s="9"/>
      <c r="IQ159" s="9"/>
      <c r="IR159" s="9"/>
      <c r="IS159" s="9"/>
      <c r="IT159" s="9"/>
      <c r="IU159" s="9"/>
      <c r="IV159" s="9"/>
    </row>
    <row r="160" s="5" customFormat="1" ht="15" customHeight="1" spans="1:256">
      <c r="A160" s="25">
        <v>2011550</v>
      </c>
      <c r="B160" s="28" t="s">
        <v>23</v>
      </c>
      <c r="C160" s="31"/>
      <c r="D160" s="33">
        <v>254</v>
      </c>
      <c r="E160" s="23">
        <f t="shared" si="14"/>
        <v>254</v>
      </c>
      <c r="F160" s="24">
        <f t="shared" si="15"/>
        <v>0</v>
      </c>
      <c r="G160" s="33">
        <v>254</v>
      </c>
      <c r="IP160" s="9"/>
      <c r="IQ160" s="9"/>
      <c r="IR160" s="9"/>
      <c r="IS160" s="9"/>
      <c r="IT160" s="9"/>
      <c r="IU160" s="9"/>
      <c r="IV160" s="9"/>
    </row>
    <row r="161" s="5" customFormat="1" ht="15" customHeight="1" spans="1:256">
      <c r="A161" s="25">
        <v>2011599</v>
      </c>
      <c r="B161" s="28" t="s">
        <v>111</v>
      </c>
      <c r="C161" s="31"/>
      <c r="D161" s="33"/>
      <c r="E161" s="23">
        <f t="shared" si="14"/>
        <v>0</v>
      </c>
      <c r="F161" s="24">
        <f t="shared" si="15"/>
        <v>0</v>
      </c>
      <c r="G161" s="33"/>
      <c r="IP161" s="9"/>
      <c r="IQ161" s="9"/>
      <c r="IR161" s="9"/>
      <c r="IS161" s="9"/>
      <c r="IT161" s="9"/>
      <c r="IU161" s="9"/>
      <c r="IV161" s="9"/>
    </row>
    <row r="162" s="5" customFormat="1" ht="15" customHeight="1" spans="1:256">
      <c r="A162" s="25">
        <v>20117</v>
      </c>
      <c r="B162" s="26" t="s">
        <v>112</v>
      </c>
      <c r="C162" s="31">
        <f t="shared" ref="C162:G162" si="21">SUM(C163:C174)</f>
        <v>411</v>
      </c>
      <c r="D162" s="32">
        <f t="shared" si="21"/>
        <v>60</v>
      </c>
      <c r="E162" s="23">
        <f t="shared" si="14"/>
        <v>-351</v>
      </c>
      <c r="F162" s="24">
        <f t="shared" si="15"/>
        <v>-85.4014598540146</v>
      </c>
      <c r="G162" s="32">
        <f t="shared" si="21"/>
        <v>60</v>
      </c>
      <c r="IP162" s="9"/>
      <c r="IQ162" s="9"/>
      <c r="IR162" s="9"/>
      <c r="IS162" s="9"/>
      <c r="IT162" s="9"/>
      <c r="IU162" s="9"/>
      <c r="IV162" s="9"/>
    </row>
    <row r="163" s="5" customFormat="1" ht="15" customHeight="1" spans="1:256">
      <c r="A163" s="25">
        <v>2011701</v>
      </c>
      <c r="B163" s="28" t="s">
        <v>14</v>
      </c>
      <c r="C163" s="31"/>
      <c r="D163" s="33"/>
      <c r="E163" s="23">
        <f t="shared" si="14"/>
        <v>0</v>
      </c>
      <c r="F163" s="24">
        <f t="shared" si="15"/>
        <v>0</v>
      </c>
      <c r="G163" s="33"/>
      <c r="IP163" s="9"/>
      <c r="IQ163" s="9"/>
      <c r="IR163" s="9"/>
      <c r="IS163" s="9"/>
      <c r="IT163" s="9"/>
      <c r="IU163" s="9"/>
      <c r="IV163" s="9"/>
    </row>
    <row r="164" s="5" customFormat="1" ht="15" customHeight="1" spans="1:256">
      <c r="A164" s="25">
        <v>2011702</v>
      </c>
      <c r="B164" s="28" t="s">
        <v>15</v>
      </c>
      <c r="C164" s="31"/>
      <c r="D164" s="33">
        <v>0</v>
      </c>
      <c r="E164" s="23">
        <f t="shared" si="14"/>
        <v>0</v>
      </c>
      <c r="F164" s="24">
        <f t="shared" si="15"/>
        <v>0</v>
      </c>
      <c r="G164" s="33">
        <v>0</v>
      </c>
      <c r="IP164" s="9"/>
      <c r="IQ164" s="9"/>
      <c r="IR164" s="9"/>
      <c r="IS164" s="9"/>
      <c r="IT164" s="9"/>
      <c r="IU164" s="9"/>
      <c r="IV164" s="9"/>
    </row>
    <row r="165" s="5" customFormat="1" ht="15" customHeight="1" spans="1:256">
      <c r="A165" s="25">
        <v>2011703</v>
      </c>
      <c r="B165" s="28" t="s">
        <v>16</v>
      </c>
      <c r="C165" s="31"/>
      <c r="D165" s="33">
        <v>0</v>
      </c>
      <c r="E165" s="23">
        <f t="shared" si="14"/>
        <v>0</v>
      </c>
      <c r="F165" s="24">
        <f t="shared" si="15"/>
        <v>0</v>
      </c>
      <c r="G165" s="33">
        <v>0</v>
      </c>
      <c r="IP165" s="9"/>
      <c r="IQ165" s="9"/>
      <c r="IR165" s="9"/>
      <c r="IS165" s="9"/>
      <c r="IT165" s="9"/>
      <c r="IU165" s="9"/>
      <c r="IV165" s="9"/>
    </row>
    <row r="166" s="5" customFormat="1" ht="15" customHeight="1" spans="1:256">
      <c r="A166" s="25">
        <v>2011704</v>
      </c>
      <c r="B166" s="28" t="s">
        <v>113</v>
      </c>
      <c r="C166" s="31"/>
      <c r="D166" s="33">
        <v>0</v>
      </c>
      <c r="E166" s="23">
        <f t="shared" si="14"/>
        <v>0</v>
      </c>
      <c r="F166" s="24">
        <f t="shared" si="15"/>
        <v>0</v>
      </c>
      <c r="G166" s="33">
        <v>0</v>
      </c>
      <c r="IP166" s="9"/>
      <c r="IQ166" s="9"/>
      <c r="IR166" s="9"/>
      <c r="IS166" s="9"/>
      <c r="IT166" s="9"/>
      <c r="IU166" s="9"/>
      <c r="IV166" s="9"/>
    </row>
    <row r="167" s="5" customFormat="1" ht="15" customHeight="1" spans="1:256">
      <c r="A167" s="25">
        <v>2011705</v>
      </c>
      <c r="B167" s="28" t="s">
        <v>114</v>
      </c>
      <c r="C167" s="31"/>
      <c r="D167" s="33">
        <v>0</v>
      </c>
      <c r="E167" s="23">
        <f t="shared" ref="E167:E230" si="22">D167-C167</f>
        <v>0</v>
      </c>
      <c r="F167" s="24">
        <f t="shared" ref="F167:F230" si="23">IF(C167=0,,E167/C167*100)</f>
        <v>0</v>
      </c>
      <c r="G167" s="33">
        <v>0</v>
      </c>
      <c r="IP167" s="9"/>
      <c r="IQ167" s="9"/>
      <c r="IR167" s="9"/>
      <c r="IS167" s="9"/>
      <c r="IT167" s="9"/>
      <c r="IU167" s="9"/>
      <c r="IV167" s="9"/>
    </row>
    <row r="168" s="5" customFormat="1" ht="15" customHeight="1" spans="1:256">
      <c r="A168" s="25">
        <v>2011706</v>
      </c>
      <c r="B168" s="28" t="s">
        <v>115</v>
      </c>
      <c r="C168" s="31"/>
      <c r="D168" s="33">
        <v>0</v>
      </c>
      <c r="E168" s="23">
        <f t="shared" si="22"/>
        <v>0</v>
      </c>
      <c r="F168" s="24">
        <f t="shared" si="23"/>
        <v>0</v>
      </c>
      <c r="G168" s="33">
        <v>0</v>
      </c>
      <c r="IP168" s="9"/>
      <c r="IQ168" s="9"/>
      <c r="IR168" s="9"/>
      <c r="IS168" s="9"/>
      <c r="IT168" s="9"/>
      <c r="IU168" s="9"/>
      <c r="IV168" s="9"/>
    </row>
    <row r="169" s="5" customFormat="1" ht="15" customHeight="1" spans="1:256">
      <c r="A169" s="25">
        <v>2011707</v>
      </c>
      <c r="B169" s="28" t="s">
        <v>116</v>
      </c>
      <c r="C169" s="31"/>
      <c r="D169" s="33">
        <v>0</v>
      </c>
      <c r="E169" s="23">
        <f t="shared" si="22"/>
        <v>0</v>
      </c>
      <c r="F169" s="24">
        <f t="shared" si="23"/>
        <v>0</v>
      </c>
      <c r="G169" s="33">
        <v>0</v>
      </c>
      <c r="IP169" s="9"/>
      <c r="IQ169" s="9"/>
      <c r="IR169" s="9"/>
      <c r="IS169" s="9"/>
      <c r="IT169" s="9"/>
      <c r="IU169" s="9"/>
      <c r="IV169" s="9"/>
    </row>
    <row r="170" s="5" customFormat="1" ht="15" customHeight="1" spans="1:256">
      <c r="A170" s="25">
        <v>2011708</v>
      </c>
      <c r="B170" s="28" t="s">
        <v>117</v>
      </c>
      <c r="C170" s="31"/>
      <c r="D170" s="33">
        <v>0</v>
      </c>
      <c r="E170" s="23">
        <f t="shared" si="22"/>
        <v>0</v>
      </c>
      <c r="F170" s="24">
        <f t="shared" si="23"/>
        <v>0</v>
      </c>
      <c r="G170" s="33">
        <v>0</v>
      </c>
      <c r="IP170" s="9"/>
      <c r="IQ170" s="9"/>
      <c r="IR170" s="9"/>
      <c r="IS170" s="9"/>
      <c r="IT170" s="9"/>
      <c r="IU170" s="9"/>
      <c r="IV170" s="9"/>
    </row>
    <row r="171" s="5" customFormat="1" ht="15" customHeight="1" spans="1:256">
      <c r="A171" s="25">
        <v>2011709</v>
      </c>
      <c r="B171" s="28" t="s">
        <v>118</v>
      </c>
      <c r="C171" s="31"/>
      <c r="D171" s="33">
        <v>0</v>
      </c>
      <c r="E171" s="23">
        <f t="shared" si="22"/>
        <v>0</v>
      </c>
      <c r="F171" s="24">
        <f t="shared" si="23"/>
        <v>0</v>
      </c>
      <c r="G171" s="33">
        <v>0</v>
      </c>
      <c r="IP171" s="9"/>
      <c r="IQ171" s="9"/>
      <c r="IR171" s="9"/>
      <c r="IS171" s="9"/>
      <c r="IT171" s="9"/>
      <c r="IU171" s="9"/>
      <c r="IV171" s="9"/>
    </row>
    <row r="172" s="5" customFormat="1" ht="15" customHeight="1" spans="1:256">
      <c r="A172" s="25">
        <v>2011710</v>
      </c>
      <c r="B172" s="28" t="s">
        <v>57</v>
      </c>
      <c r="C172" s="31"/>
      <c r="D172" s="33">
        <v>0</v>
      </c>
      <c r="E172" s="23">
        <f t="shared" si="22"/>
        <v>0</v>
      </c>
      <c r="F172" s="24">
        <f t="shared" si="23"/>
        <v>0</v>
      </c>
      <c r="G172" s="33">
        <v>0</v>
      </c>
      <c r="IP172" s="9"/>
      <c r="IQ172" s="9"/>
      <c r="IR172" s="9"/>
      <c r="IS172" s="9"/>
      <c r="IT172" s="9"/>
      <c r="IU172" s="9"/>
      <c r="IV172" s="9"/>
    </row>
    <row r="173" s="5" customFormat="1" ht="15" customHeight="1" spans="1:256">
      <c r="A173" s="25">
        <v>2011750</v>
      </c>
      <c r="B173" s="28" t="s">
        <v>23</v>
      </c>
      <c r="C173" s="31">
        <v>411</v>
      </c>
      <c r="D173" s="33">
        <v>60</v>
      </c>
      <c r="E173" s="23">
        <f t="shared" si="22"/>
        <v>-351</v>
      </c>
      <c r="F173" s="24">
        <f t="shared" si="23"/>
        <v>-85.4014598540146</v>
      </c>
      <c r="G173" s="33">
        <v>60</v>
      </c>
      <c r="IP173" s="9"/>
      <c r="IQ173" s="9"/>
      <c r="IR173" s="9"/>
      <c r="IS173" s="9"/>
      <c r="IT173" s="9"/>
      <c r="IU173" s="9"/>
      <c r="IV173" s="9"/>
    </row>
    <row r="174" s="5" customFormat="1" ht="15" customHeight="1" spans="1:256">
      <c r="A174" s="25">
        <v>2011799</v>
      </c>
      <c r="B174" s="28" t="s">
        <v>119</v>
      </c>
      <c r="C174" s="31"/>
      <c r="D174" s="33"/>
      <c r="E174" s="23">
        <f t="shared" si="22"/>
        <v>0</v>
      </c>
      <c r="F174" s="24">
        <f t="shared" si="23"/>
        <v>0</v>
      </c>
      <c r="G174" s="33"/>
      <c r="IP174" s="9"/>
      <c r="IQ174" s="9"/>
      <c r="IR174" s="9"/>
      <c r="IS174" s="9"/>
      <c r="IT174" s="9"/>
      <c r="IU174" s="9"/>
      <c r="IV174" s="9"/>
    </row>
    <row r="175" s="5" customFormat="1" ht="15" customHeight="1" spans="1:256">
      <c r="A175" s="25">
        <v>20123</v>
      </c>
      <c r="B175" s="26" t="s">
        <v>120</v>
      </c>
      <c r="C175" s="31">
        <f t="shared" ref="C175:G175" si="24">SUM(C176:C181)</f>
        <v>32</v>
      </c>
      <c r="D175" s="32">
        <f t="shared" si="24"/>
        <v>51</v>
      </c>
      <c r="E175" s="23">
        <f t="shared" si="22"/>
        <v>19</v>
      </c>
      <c r="F175" s="24">
        <f t="shared" si="23"/>
        <v>59.375</v>
      </c>
      <c r="G175" s="32">
        <f t="shared" si="24"/>
        <v>51</v>
      </c>
      <c r="IP175" s="9"/>
      <c r="IQ175" s="9"/>
      <c r="IR175" s="9"/>
      <c r="IS175" s="9"/>
      <c r="IT175" s="9"/>
      <c r="IU175" s="9"/>
      <c r="IV175" s="9"/>
    </row>
    <row r="176" s="5" customFormat="1" ht="15" customHeight="1" spans="1:256">
      <c r="A176" s="25">
        <v>2012301</v>
      </c>
      <c r="B176" s="28" t="s">
        <v>14</v>
      </c>
      <c r="C176" s="31">
        <v>26</v>
      </c>
      <c r="D176" s="33">
        <v>51</v>
      </c>
      <c r="E176" s="23">
        <f t="shared" si="22"/>
        <v>25</v>
      </c>
      <c r="F176" s="24">
        <f t="shared" si="23"/>
        <v>96.1538461538462</v>
      </c>
      <c r="G176" s="33">
        <v>51</v>
      </c>
      <c r="IP176" s="9"/>
      <c r="IQ176" s="9"/>
      <c r="IR176" s="9"/>
      <c r="IS176" s="9"/>
      <c r="IT176" s="9"/>
      <c r="IU176" s="9"/>
      <c r="IV176" s="9"/>
    </row>
    <row r="177" s="5" customFormat="1" ht="15" customHeight="1" spans="1:256">
      <c r="A177" s="25">
        <v>2012302</v>
      </c>
      <c r="B177" s="28" t="s">
        <v>15</v>
      </c>
      <c r="C177" s="31"/>
      <c r="D177" s="33">
        <v>0</v>
      </c>
      <c r="E177" s="23">
        <f t="shared" si="22"/>
        <v>0</v>
      </c>
      <c r="F177" s="24">
        <f t="shared" si="23"/>
        <v>0</v>
      </c>
      <c r="G177" s="33">
        <v>0</v>
      </c>
      <c r="IP177" s="9"/>
      <c r="IQ177" s="9"/>
      <c r="IR177" s="9"/>
      <c r="IS177" s="9"/>
      <c r="IT177" s="9"/>
      <c r="IU177" s="9"/>
      <c r="IV177" s="9"/>
    </row>
    <row r="178" s="5" customFormat="1" ht="15" customHeight="1" spans="1:256">
      <c r="A178" s="25">
        <v>2012303</v>
      </c>
      <c r="B178" s="28" t="s">
        <v>16</v>
      </c>
      <c r="C178" s="31"/>
      <c r="D178" s="33">
        <v>0</v>
      </c>
      <c r="E178" s="23">
        <f t="shared" si="22"/>
        <v>0</v>
      </c>
      <c r="F178" s="24">
        <f t="shared" si="23"/>
        <v>0</v>
      </c>
      <c r="G178" s="33">
        <v>0</v>
      </c>
      <c r="IP178" s="9"/>
      <c r="IQ178" s="9"/>
      <c r="IR178" s="9"/>
      <c r="IS178" s="9"/>
      <c r="IT178" s="9"/>
      <c r="IU178" s="9"/>
      <c r="IV178" s="9"/>
    </row>
    <row r="179" s="5" customFormat="1" ht="15" customHeight="1" spans="1:256">
      <c r="A179" s="25">
        <v>2012304</v>
      </c>
      <c r="B179" s="28" t="s">
        <v>121</v>
      </c>
      <c r="C179" s="31"/>
      <c r="D179" s="33">
        <v>0</v>
      </c>
      <c r="E179" s="23">
        <f t="shared" si="22"/>
        <v>0</v>
      </c>
      <c r="F179" s="24">
        <f t="shared" si="23"/>
        <v>0</v>
      </c>
      <c r="G179" s="33">
        <v>0</v>
      </c>
      <c r="IP179" s="9"/>
      <c r="IQ179" s="9"/>
      <c r="IR179" s="9"/>
      <c r="IS179" s="9"/>
      <c r="IT179" s="9"/>
      <c r="IU179" s="9"/>
      <c r="IV179" s="9"/>
    </row>
    <row r="180" s="5" customFormat="1" ht="15" customHeight="1" spans="1:256">
      <c r="A180" s="25">
        <v>2012350</v>
      </c>
      <c r="B180" s="28" t="s">
        <v>23</v>
      </c>
      <c r="C180" s="31"/>
      <c r="D180" s="33">
        <v>0</v>
      </c>
      <c r="E180" s="23">
        <f t="shared" si="22"/>
        <v>0</v>
      </c>
      <c r="F180" s="24">
        <f t="shared" si="23"/>
        <v>0</v>
      </c>
      <c r="G180" s="33">
        <v>0</v>
      </c>
      <c r="IP180" s="9"/>
      <c r="IQ180" s="9"/>
      <c r="IR180" s="9"/>
      <c r="IS180" s="9"/>
      <c r="IT180" s="9"/>
      <c r="IU180" s="9"/>
      <c r="IV180" s="9"/>
    </row>
    <row r="181" s="5" customFormat="1" ht="15" customHeight="1" spans="1:256">
      <c r="A181" s="25">
        <v>2012399</v>
      </c>
      <c r="B181" s="28" t="s">
        <v>122</v>
      </c>
      <c r="C181" s="31">
        <v>6</v>
      </c>
      <c r="D181" s="33"/>
      <c r="E181" s="23">
        <f t="shared" si="22"/>
        <v>-6</v>
      </c>
      <c r="F181" s="24">
        <f t="shared" si="23"/>
        <v>-100</v>
      </c>
      <c r="G181" s="33"/>
      <c r="IP181" s="9"/>
      <c r="IQ181" s="9"/>
      <c r="IR181" s="9"/>
      <c r="IS181" s="9"/>
      <c r="IT181" s="9"/>
      <c r="IU181" s="9"/>
      <c r="IV181" s="9"/>
    </row>
    <row r="182" s="5" customFormat="1" ht="15" customHeight="1" spans="1:256">
      <c r="A182" s="25">
        <v>20124</v>
      </c>
      <c r="B182" s="26" t="s">
        <v>123</v>
      </c>
      <c r="C182" s="31">
        <f>SUM(C183:C188)</f>
        <v>0</v>
      </c>
      <c r="D182" s="33"/>
      <c r="E182" s="23">
        <f t="shared" si="22"/>
        <v>0</v>
      </c>
      <c r="F182" s="24">
        <f t="shared" si="23"/>
        <v>0</v>
      </c>
      <c r="G182" s="33"/>
      <c r="IP182" s="9"/>
      <c r="IQ182" s="9"/>
      <c r="IR182" s="9"/>
      <c r="IS182" s="9"/>
      <c r="IT182" s="9"/>
      <c r="IU182" s="9"/>
      <c r="IV182" s="9"/>
    </row>
    <row r="183" s="5" customFormat="1" ht="15" customHeight="1" spans="1:256">
      <c r="A183" s="25">
        <v>2012401</v>
      </c>
      <c r="B183" s="28" t="s">
        <v>14</v>
      </c>
      <c r="C183" s="31"/>
      <c r="D183" s="33">
        <v>0</v>
      </c>
      <c r="E183" s="23">
        <f t="shared" si="22"/>
        <v>0</v>
      </c>
      <c r="F183" s="24">
        <f t="shared" si="23"/>
        <v>0</v>
      </c>
      <c r="G183" s="33">
        <v>0</v>
      </c>
      <c r="IP183" s="9"/>
      <c r="IQ183" s="9"/>
      <c r="IR183" s="9"/>
      <c r="IS183" s="9"/>
      <c r="IT183" s="9"/>
      <c r="IU183" s="9"/>
      <c r="IV183" s="9"/>
    </row>
    <row r="184" s="5" customFormat="1" ht="15" customHeight="1" spans="1:256">
      <c r="A184" s="25">
        <v>2012402</v>
      </c>
      <c r="B184" s="28" t="s">
        <v>15</v>
      </c>
      <c r="C184" s="31"/>
      <c r="D184" s="33">
        <v>0</v>
      </c>
      <c r="E184" s="23">
        <f t="shared" si="22"/>
        <v>0</v>
      </c>
      <c r="F184" s="24">
        <f t="shared" si="23"/>
        <v>0</v>
      </c>
      <c r="G184" s="33">
        <v>0</v>
      </c>
      <c r="IP184" s="9"/>
      <c r="IQ184" s="9"/>
      <c r="IR184" s="9"/>
      <c r="IS184" s="9"/>
      <c r="IT184" s="9"/>
      <c r="IU184" s="9"/>
      <c r="IV184" s="9"/>
    </row>
    <row r="185" s="5" customFormat="1" ht="15" customHeight="1" spans="1:256">
      <c r="A185" s="25">
        <v>2012403</v>
      </c>
      <c r="B185" s="28" t="s">
        <v>16</v>
      </c>
      <c r="C185" s="31"/>
      <c r="D185" s="33">
        <v>0</v>
      </c>
      <c r="E185" s="23">
        <f t="shared" si="22"/>
        <v>0</v>
      </c>
      <c r="F185" s="24">
        <f t="shared" si="23"/>
        <v>0</v>
      </c>
      <c r="G185" s="33">
        <v>0</v>
      </c>
      <c r="IP185" s="9"/>
      <c r="IQ185" s="9"/>
      <c r="IR185" s="9"/>
      <c r="IS185" s="9"/>
      <c r="IT185" s="9"/>
      <c r="IU185" s="9"/>
      <c r="IV185" s="9"/>
    </row>
    <row r="186" s="5" customFormat="1" ht="15" customHeight="1" spans="1:256">
      <c r="A186" s="25">
        <v>2012404</v>
      </c>
      <c r="B186" s="28" t="s">
        <v>124</v>
      </c>
      <c r="C186" s="31"/>
      <c r="D186" s="33"/>
      <c r="E186" s="23">
        <f t="shared" si="22"/>
        <v>0</v>
      </c>
      <c r="F186" s="24">
        <f t="shared" si="23"/>
        <v>0</v>
      </c>
      <c r="G186" s="33"/>
      <c r="IP186" s="9"/>
      <c r="IQ186" s="9"/>
      <c r="IR186" s="9"/>
      <c r="IS186" s="9"/>
      <c r="IT186" s="9"/>
      <c r="IU186" s="9"/>
      <c r="IV186" s="9"/>
    </row>
    <row r="187" s="5" customFormat="1" ht="15" customHeight="1" spans="1:256">
      <c r="A187" s="25">
        <v>2012450</v>
      </c>
      <c r="B187" s="28" t="s">
        <v>23</v>
      </c>
      <c r="C187" s="31"/>
      <c r="D187" s="33">
        <v>0</v>
      </c>
      <c r="E187" s="23">
        <f t="shared" si="22"/>
        <v>0</v>
      </c>
      <c r="F187" s="24">
        <f t="shared" si="23"/>
        <v>0</v>
      </c>
      <c r="G187" s="33">
        <v>0</v>
      </c>
      <c r="IP187" s="9"/>
      <c r="IQ187" s="9"/>
      <c r="IR187" s="9"/>
      <c r="IS187" s="9"/>
      <c r="IT187" s="9"/>
      <c r="IU187" s="9"/>
      <c r="IV187" s="9"/>
    </row>
    <row r="188" s="5" customFormat="1" ht="15" customHeight="1" spans="1:256">
      <c r="A188" s="25">
        <v>2012499</v>
      </c>
      <c r="B188" s="28" t="s">
        <v>125</v>
      </c>
      <c r="C188" s="31"/>
      <c r="D188" s="33">
        <v>0</v>
      </c>
      <c r="E188" s="23">
        <f t="shared" si="22"/>
        <v>0</v>
      </c>
      <c r="F188" s="24">
        <f t="shared" si="23"/>
        <v>0</v>
      </c>
      <c r="G188" s="33">
        <v>0</v>
      </c>
      <c r="IP188" s="9"/>
      <c r="IQ188" s="9"/>
      <c r="IR188" s="9"/>
      <c r="IS188" s="9"/>
      <c r="IT188" s="9"/>
      <c r="IU188" s="9"/>
      <c r="IV188" s="9"/>
    </row>
    <row r="189" s="5" customFormat="1" ht="15" customHeight="1" spans="1:256">
      <c r="A189" s="25">
        <v>20125</v>
      </c>
      <c r="B189" s="26" t="s">
        <v>126</v>
      </c>
      <c r="C189" s="31">
        <f t="shared" ref="C189:G189" si="25">SUM(C190:C197)</f>
        <v>0</v>
      </c>
      <c r="D189" s="32">
        <f t="shared" si="25"/>
        <v>0</v>
      </c>
      <c r="E189" s="23">
        <f t="shared" si="22"/>
        <v>0</v>
      </c>
      <c r="F189" s="24">
        <f t="shared" si="23"/>
        <v>0</v>
      </c>
      <c r="G189" s="32">
        <f t="shared" si="25"/>
        <v>0</v>
      </c>
      <c r="IP189" s="9"/>
      <c r="IQ189" s="9"/>
      <c r="IR189" s="9"/>
      <c r="IS189" s="9"/>
      <c r="IT189" s="9"/>
      <c r="IU189" s="9"/>
      <c r="IV189" s="9"/>
    </row>
    <row r="190" s="5" customFormat="1" ht="15" customHeight="1" spans="1:256">
      <c r="A190" s="25">
        <v>2012501</v>
      </c>
      <c r="B190" s="28" t="s">
        <v>14</v>
      </c>
      <c r="C190" s="31"/>
      <c r="D190" s="33">
        <v>0</v>
      </c>
      <c r="E190" s="23">
        <f t="shared" si="22"/>
        <v>0</v>
      </c>
      <c r="F190" s="24">
        <f t="shared" si="23"/>
        <v>0</v>
      </c>
      <c r="G190" s="33">
        <v>0</v>
      </c>
      <c r="IP190" s="9"/>
      <c r="IQ190" s="9"/>
      <c r="IR190" s="9"/>
      <c r="IS190" s="9"/>
      <c r="IT190" s="9"/>
      <c r="IU190" s="9"/>
      <c r="IV190" s="9"/>
    </row>
    <row r="191" s="5" customFormat="1" ht="15" customHeight="1" spans="1:256">
      <c r="A191" s="25">
        <v>2012502</v>
      </c>
      <c r="B191" s="28" t="s">
        <v>15</v>
      </c>
      <c r="C191" s="31"/>
      <c r="D191" s="33">
        <v>0</v>
      </c>
      <c r="E191" s="23">
        <f t="shared" si="22"/>
        <v>0</v>
      </c>
      <c r="F191" s="24">
        <f t="shared" si="23"/>
        <v>0</v>
      </c>
      <c r="G191" s="33">
        <v>0</v>
      </c>
      <c r="IP191" s="9"/>
      <c r="IQ191" s="9"/>
      <c r="IR191" s="9"/>
      <c r="IS191" s="9"/>
      <c r="IT191" s="9"/>
      <c r="IU191" s="9"/>
      <c r="IV191" s="9"/>
    </row>
    <row r="192" s="5" customFormat="1" ht="15" customHeight="1" spans="1:256">
      <c r="A192" s="25">
        <v>2012503</v>
      </c>
      <c r="B192" s="28" t="s">
        <v>16</v>
      </c>
      <c r="C192" s="31"/>
      <c r="D192" s="33">
        <v>0</v>
      </c>
      <c r="E192" s="23">
        <f t="shared" si="22"/>
        <v>0</v>
      </c>
      <c r="F192" s="24">
        <f t="shared" si="23"/>
        <v>0</v>
      </c>
      <c r="G192" s="33">
        <v>0</v>
      </c>
      <c r="IP192" s="9"/>
      <c r="IQ192" s="9"/>
      <c r="IR192" s="9"/>
      <c r="IS192" s="9"/>
      <c r="IT192" s="9"/>
      <c r="IU192" s="9"/>
      <c r="IV192" s="9"/>
    </row>
    <row r="193" s="5" customFormat="1" ht="15" customHeight="1" spans="1:256">
      <c r="A193" s="25">
        <v>2012504</v>
      </c>
      <c r="B193" s="28" t="s">
        <v>127</v>
      </c>
      <c r="C193" s="31"/>
      <c r="D193" s="33">
        <v>0</v>
      </c>
      <c r="E193" s="23">
        <f t="shared" si="22"/>
        <v>0</v>
      </c>
      <c r="F193" s="24">
        <f t="shared" si="23"/>
        <v>0</v>
      </c>
      <c r="G193" s="33">
        <v>0</v>
      </c>
      <c r="IP193" s="9"/>
      <c r="IQ193" s="9"/>
      <c r="IR193" s="9"/>
      <c r="IS193" s="9"/>
      <c r="IT193" s="9"/>
      <c r="IU193" s="9"/>
      <c r="IV193" s="9"/>
    </row>
    <row r="194" s="5" customFormat="1" ht="15" customHeight="1" spans="1:256">
      <c r="A194" s="25">
        <v>2012505</v>
      </c>
      <c r="B194" s="28" t="s">
        <v>128</v>
      </c>
      <c r="C194" s="31"/>
      <c r="D194" s="33">
        <v>0</v>
      </c>
      <c r="E194" s="23">
        <f t="shared" si="22"/>
        <v>0</v>
      </c>
      <c r="F194" s="24">
        <f t="shared" si="23"/>
        <v>0</v>
      </c>
      <c r="G194" s="33">
        <v>0</v>
      </c>
      <c r="IP194" s="9"/>
      <c r="IQ194" s="9"/>
      <c r="IR194" s="9"/>
      <c r="IS194" s="9"/>
      <c r="IT194" s="9"/>
      <c r="IU194" s="9"/>
      <c r="IV194" s="9"/>
    </row>
    <row r="195" s="5" customFormat="1" ht="15" customHeight="1" spans="1:256">
      <c r="A195" s="25">
        <v>2012506</v>
      </c>
      <c r="B195" s="28" t="s">
        <v>129</v>
      </c>
      <c r="C195" s="31"/>
      <c r="D195" s="33">
        <v>0</v>
      </c>
      <c r="E195" s="23">
        <f t="shared" si="22"/>
        <v>0</v>
      </c>
      <c r="F195" s="24">
        <f t="shared" si="23"/>
        <v>0</v>
      </c>
      <c r="G195" s="33">
        <v>0</v>
      </c>
      <c r="IP195" s="9"/>
      <c r="IQ195" s="9"/>
      <c r="IR195" s="9"/>
      <c r="IS195" s="9"/>
      <c r="IT195" s="9"/>
      <c r="IU195" s="9"/>
      <c r="IV195" s="9"/>
    </row>
    <row r="196" s="5" customFormat="1" ht="15" customHeight="1" spans="1:256">
      <c r="A196" s="25">
        <v>2012550</v>
      </c>
      <c r="B196" s="28" t="s">
        <v>23</v>
      </c>
      <c r="C196" s="31"/>
      <c r="D196" s="33">
        <v>0</v>
      </c>
      <c r="E196" s="23">
        <f t="shared" si="22"/>
        <v>0</v>
      </c>
      <c r="F196" s="24">
        <f t="shared" si="23"/>
        <v>0</v>
      </c>
      <c r="G196" s="33">
        <v>0</v>
      </c>
      <c r="IP196" s="9"/>
      <c r="IQ196" s="9"/>
      <c r="IR196" s="9"/>
      <c r="IS196" s="9"/>
      <c r="IT196" s="9"/>
      <c r="IU196" s="9"/>
      <c r="IV196" s="9"/>
    </row>
    <row r="197" s="5" customFormat="1" ht="15" customHeight="1" spans="1:256">
      <c r="A197" s="25">
        <v>2012599</v>
      </c>
      <c r="B197" s="28" t="s">
        <v>130</v>
      </c>
      <c r="C197" s="31"/>
      <c r="D197" s="33">
        <v>0</v>
      </c>
      <c r="E197" s="23">
        <f t="shared" si="22"/>
        <v>0</v>
      </c>
      <c r="F197" s="24">
        <f t="shared" si="23"/>
        <v>0</v>
      </c>
      <c r="G197" s="33">
        <v>0</v>
      </c>
      <c r="IP197" s="9"/>
      <c r="IQ197" s="9"/>
      <c r="IR197" s="9"/>
      <c r="IS197" s="9"/>
      <c r="IT197" s="9"/>
      <c r="IU197" s="9"/>
      <c r="IV197" s="9"/>
    </row>
    <row r="198" s="5" customFormat="1" ht="15" customHeight="1" spans="1:256">
      <c r="A198" s="25">
        <v>20126</v>
      </c>
      <c r="B198" s="26" t="s">
        <v>131</v>
      </c>
      <c r="C198" s="31">
        <f t="shared" ref="C198:G198" si="26">SUM(C199:C203)</f>
        <v>87</v>
      </c>
      <c r="D198" s="32">
        <f t="shared" si="26"/>
        <v>80</v>
      </c>
      <c r="E198" s="23">
        <f t="shared" si="22"/>
        <v>-7</v>
      </c>
      <c r="F198" s="24">
        <f t="shared" si="23"/>
        <v>-8.04597701149425</v>
      </c>
      <c r="G198" s="32">
        <f t="shared" si="26"/>
        <v>80</v>
      </c>
      <c r="IP198" s="9"/>
      <c r="IQ198" s="9"/>
      <c r="IR198" s="9"/>
      <c r="IS198" s="9"/>
      <c r="IT198" s="9"/>
      <c r="IU198" s="9"/>
      <c r="IV198" s="9"/>
    </row>
    <row r="199" s="5" customFormat="1" ht="15" customHeight="1" spans="1:256">
      <c r="A199" s="25">
        <v>2012601</v>
      </c>
      <c r="B199" s="28" t="s">
        <v>14</v>
      </c>
      <c r="C199" s="31">
        <v>77</v>
      </c>
      <c r="D199" s="33">
        <v>70</v>
      </c>
      <c r="E199" s="23">
        <f t="shared" si="22"/>
        <v>-7</v>
      </c>
      <c r="F199" s="24">
        <f t="shared" si="23"/>
        <v>-9.09090909090909</v>
      </c>
      <c r="G199" s="33">
        <v>70</v>
      </c>
      <c r="IP199" s="9"/>
      <c r="IQ199" s="9"/>
      <c r="IR199" s="9"/>
      <c r="IS199" s="9"/>
      <c r="IT199" s="9"/>
      <c r="IU199" s="9"/>
      <c r="IV199" s="9"/>
    </row>
    <row r="200" s="5" customFormat="1" ht="15" customHeight="1" spans="1:256">
      <c r="A200" s="25">
        <v>2012602</v>
      </c>
      <c r="B200" s="28" t="s">
        <v>15</v>
      </c>
      <c r="C200" s="31">
        <v>10</v>
      </c>
      <c r="D200" s="33">
        <v>10</v>
      </c>
      <c r="E200" s="23">
        <f t="shared" si="22"/>
        <v>0</v>
      </c>
      <c r="F200" s="24">
        <f t="shared" si="23"/>
        <v>0</v>
      </c>
      <c r="G200" s="33">
        <v>10</v>
      </c>
      <c r="IP200" s="9"/>
      <c r="IQ200" s="9"/>
      <c r="IR200" s="9"/>
      <c r="IS200" s="9"/>
      <c r="IT200" s="9"/>
      <c r="IU200" s="9"/>
      <c r="IV200" s="9"/>
    </row>
    <row r="201" s="5" customFormat="1" ht="15" customHeight="1" spans="1:256">
      <c r="A201" s="25">
        <v>2012603</v>
      </c>
      <c r="B201" s="28" t="s">
        <v>16</v>
      </c>
      <c r="C201" s="31"/>
      <c r="D201" s="33"/>
      <c r="E201" s="23">
        <f t="shared" si="22"/>
        <v>0</v>
      </c>
      <c r="F201" s="24">
        <f t="shared" si="23"/>
        <v>0</v>
      </c>
      <c r="G201" s="33"/>
      <c r="IP201" s="9"/>
      <c r="IQ201" s="9"/>
      <c r="IR201" s="9"/>
      <c r="IS201" s="9"/>
      <c r="IT201" s="9"/>
      <c r="IU201" s="9"/>
      <c r="IV201" s="9"/>
    </row>
    <row r="202" s="5" customFormat="1" ht="15" customHeight="1" spans="1:256">
      <c r="A202" s="25">
        <v>2012604</v>
      </c>
      <c r="B202" s="28" t="s">
        <v>132</v>
      </c>
      <c r="C202" s="31"/>
      <c r="D202" s="33"/>
      <c r="E202" s="23">
        <f t="shared" si="22"/>
        <v>0</v>
      </c>
      <c r="F202" s="24">
        <f t="shared" si="23"/>
        <v>0</v>
      </c>
      <c r="G202" s="33"/>
      <c r="IP202" s="9"/>
      <c r="IQ202" s="9"/>
      <c r="IR202" s="9"/>
      <c r="IS202" s="9"/>
      <c r="IT202" s="9"/>
      <c r="IU202" s="9"/>
      <c r="IV202" s="9"/>
    </row>
    <row r="203" s="5" customFormat="1" ht="15" customHeight="1" spans="1:256">
      <c r="A203" s="25">
        <v>2012699</v>
      </c>
      <c r="B203" s="28" t="s">
        <v>133</v>
      </c>
      <c r="C203" s="31"/>
      <c r="D203" s="33"/>
      <c r="E203" s="23">
        <f t="shared" si="22"/>
        <v>0</v>
      </c>
      <c r="F203" s="24">
        <f t="shared" si="23"/>
        <v>0</v>
      </c>
      <c r="G203" s="33"/>
      <c r="IP203" s="9"/>
      <c r="IQ203" s="9"/>
      <c r="IR203" s="9"/>
      <c r="IS203" s="9"/>
      <c r="IT203" s="9"/>
      <c r="IU203" s="9"/>
      <c r="IV203" s="9"/>
    </row>
    <row r="204" s="5" customFormat="1" ht="15" customHeight="1" spans="1:256">
      <c r="A204" s="25">
        <v>20128</v>
      </c>
      <c r="B204" s="26" t="s">
        <v>134</v>
      </c>
      <c r="C204" s="31">
        <f t="shared" ref="C204:G204" si="27">SUM(C205:C210)</f>
        <v>34</v>
      </c>
      <c r="D204" s="32">
        <f t="shared" si="27"/>
        <v>35</v>
      </c>
      <c r="E204" s="23">
        <f t="shared" si="22"/>
        <v>1</v>
      </c>
      <c r="F204" s="24">
        <f t="shared" si="23"/>
        <v>2.94117647058823</v>
      </c>
      <c r="G204" s="32">
        <f t="shared" si="27"/>
        <v>35</v>
      </c>
      <c r="IP204" s="9"/>
      <c r="IQ204" s="9"/>
      <c r="IR204" s="9"/>
      <c r="IS204" s="9"/>
      <c r="IT204" s="9"/>
      <c r="IU204" s="9"/>
      <c r="IV204" s="9"/>
    </row>
    <row r="205" s="5" customFormat="1" ht="15" customHeight="1" spans="1:256">
      <c r="A205" s="25">
        <v>2012801</v>
      </c>
      <c r="B205" s="28" t="s">
        <v>14</v>
      </c>
      <c r="C205" s="31">
        <v>29</v>
      </c>
      <c r="D205" s="33">
        <v>30</v>
      </c>
      <c r="E205" s="23">
        <f t="shared" si="22"/>
        <v>1</v>
      </c>
      <c r="F205" s="24">
        <f t="shared" si="23"/>
        <v>3.44827586206897</v>
      </c>
      <c r="G205" s="33">
        <v>30</v>
      </c>
      <c r="IP205" s="9"/>
      <c r="IQ205" s="9"/>
      <c r="IR205" s="9"/>
      <c r="IS205" s="9"/>
      <c r="IT205" s="9"/>
      <c r="IU205" s="9"/>
      <c r="IV205" s="9"/>
    </row>
    <row r="206" s="5" customFormat="1" ht="15" customHeight="1" spans="1:256">
      <c r="A206" s="25">
        <v>2012802</v>
      </c>
      <c r="B206" s="28" t="s">
        <v>15</v>
      </c>
      <c r="C206" s="31">
        <v>5</v>
      </c>
      <c r="D206" s="33">
        <v>5</v>
      </c>
      <c r="E206" s="23">
        <f t="shared" si="22"/>
        <v>0</v>
      </c>
      <c r="F206" s="24">
        <f t="shared" si="23"/>
        <v>0</v>
      </c>
      <c r="G206" s="33">
        <v>5</v>
      </c>
      <c r="IP206" s="9"/>
      <c r="IQ206" s="9"/>
      <c r="IR206" s="9"/>
      <c r="IS206" s="9"/>
      <c r="IT206" s="9"/>
      <c r="IU206" s="9"/>
      <c r="IV206" s="9"/>
    </row>
    <row r="207" s="5" customFormat="1" ht="15" customHeight="1" spans="1:256">
      <c r="A207" s="25">
        <v>2012803</v>
      </c>
      <c r="B207" s="28" t="s">
        <v>16</v>
      </c>
      <c r="C207" s="31"/>
      <c r="D207" s="33"/>
      <c r="E207" s="23">
        <f t="shared" si="22"/>
        <v>0</v>
      </c>
      <c r="F207" s="24">
        <f t="shared" si="23"/>
        <v>0</v>
      </c>
      <c r="G207" s="33"/>
      <c r="IP207" s="9"/>
      <c r="IQ207" s="9"/>
      <c r="IR207" s="9"/>
      <c r="IS207" s="9"/>
      <c r="IT207" s="9"/>
      <c r="IU207" s="9"/>
      <c r="IV207" s="9"/>
    </row>
    <row r="208" s="5" customFormat="1" ht="15" customHeight="1" spans="1:256">
      <c r="A208" s="25">
        <v>2012804</v>
      </c>
      <c r="B208" s="28" t="s">
        <v>28</v>
      </c>
      <c r="C208" s="31"/>
      <c r="D208" s="33"/>
      <c r="E208" s="23">
        <f t="shared" si="22"/>
        <v>0</v>
      </c>
      <c r="F208" s="24">
        <f t="shared" si="23"/>
        <v>0</v>
      </c>
      <c r="G208" s="33"/>
      <c r="IP208" s="9"/>
      <c r="IQ208" s="9"/>
      <c r="IR208" s="9"/>
      <c r="IS208" s="9"/>
      <c r="IT208" s="9"/>
      <c r="IU208" s="9"/>
      <c r="IV208" s="9"/>
    </row>
    <row r="209" s="5" customFormat="1" ht="15" customHeight="1" spans="1:256">
      <c r="A209" s="25">
        <v>2012850</v>
      </c>
      <c r="B209" s="28" t="s">
        <v>23</v>
      </c>
      <c r="C209" s="31"/>
      <c r="D209" s="33"/>
      <c r="E209" s="23">
        <f t="shared" si="22"/>
        <v>0</v>
      </c>
      <c r="F209" s="24">
        <f t="shared" si="23"/>
        <v>0</v>
      </c>
      <c r="G209" s="33"/>
      <c r="IP209" s="9"/>
      <c r="IQ209" s="9"/>
      <c r="IR209" s="9"/>
      <c r="IS209" s="9"/>
      <c r="IT209" s="9"/>
      <c r="IU209" s="9"/>
      <c r="IV209" s="9"/>
    </row>
    <row r="210" s="5" customFormat="1" ht="15" customHeight="1" spans="1:256">
      <c r="A210" s="25">
        <v>2012899</v>
      </c>
      <c r="B210" s="28" t="s">
        <v>135</v>
      </c>
      <c r="C210" s="31"/>
      <c r="D210" s="33">
        <v>0</v>
      </c>
      <c r="E210" s="23">
        <f t="shared" si="22"/>
        <v>0</v>
      </c>
      <c r="F210" s="24">
        <f t="shared" si="23"/>
        <v>0</v>
      </c>
      <c r="G210" s="33">
        <v>0</v>
      </c>
      <c r="IP210" s="9"/>
      <c r="IQ210" s="9"/>
      <c r="IR210" s="9"/>
      <c r="IS210" s="9"/>
      <c r="IT210" s="9"/>
      <c r="IU210" s="9"/>
      <c r="IV210" s="9"/>
    </row>
    <row r="211" s="5" customFormat="1" ht="15" customHeight="1" spans="1:256">
      <c r="A211" s="25">
        <v>20129</v>
      </c>
      <c r="B211" s="26" t="s">
        <v>136</v>
      </c>
      <c r="C211" s="31">
        <f t="shared" ref="C211:G211" si="28">SUM(C212:C218)</f>
        <v>117</v>
      </c>
      <c r="D211" s="32">
        <f t="shared" si="28"/>
        <v>145</v>
      </c>
      <c r="E211" s="23">
        <f t="shared" si="22"/>
        <v>28</v>
      </c>
      <c r="F211" s="24">
        <f t="shared" si="23"/>
        <v>23.9316239316239</v>
      </c>
      <c r="G211" s="32">
        <f t="shared" si="28"/>
        <v>145</v>
      </c>
      <c r="IP211" s="9"/>
      <c r="IQ211" s="9"/>
      <c r="IR211" s="9"/>
      <c r="IS211" s="9"/>
      <c r="IT211" s="9"/>
      <c r="IU211" s="9"/>
      <c r="IV211" s="9"/>
    </row>
    <row r="212" s="5" customFormat="1" ht="15" customHeight="1" spans="1:256">
      <c r="A212" s="25">
        <v>2012901</v>
      </c>
      <c r="B212" s="28" t="s">
        <v>14</v>
      </c>
      <c r="C212" s="31">
        <v>103</v>
      </c>
      <c r="D212" s="33">
        <v>109</v>
      </c>
      <c r="E212" s="23">
        <f t="shared" si="22"/>
        <v>6</v>
      </c>
      <c r="F212" s="24">
        <f t="shared" si="23"/>
        <v>5.8252427184466</v>
      </c>
      <c r="G212" s="33">
        <v>109</v>
      </c>
      <c r="IP212" s="9"/>
      <c r="IQ212" s="9"/>
      <c r="IR212" s="9"/>
      <c r="IS212" s="9"/>
      <c r="IT212" s="9"/>
      <c r="IU212" s="9"/>
      <c r="IV212" s="9"/>
    </row>
    <row r="213" s="5" customFormat="1" ht="15" customHeight="1" spans="1:256">
      <c r="A213" s="25">
        <v>2012902</v>
      </c>
      <c r="B213" s="28" t="s">
        <v>15</v>
      </c>
      <c r="C213" s="31">
        <v>11</v>
      </c>
      <c r="D213" s="33">
        <v>20</v>
      </c>
      <c r="E213" s="23">
        <f t="shared" si="22"/>
        <v>9</v>
      </c>
      <c r="F213" s="24">
        <f t="shared" si="23"/>
        <v>81.8181818181818</v>
      </c>
      <c r="G213" s="33">
        <v>20</v>
      </c>
      <c r="IP213" s="9"/>
      <c r="IQ213" s="9"/>
      <c r="IR213" s="9"/>
      <c r="IS213" s="9"/>
      <c r="IT213" s="9"/>
      <c r="IU213" s="9"/>
      <c r="IV213" s="9"/>
    </row>
    <row r="214" s="5" customFormat="1" ht="15" customHeight="1" spans="1:256">
      <c r="A214" s="25">
        <v>2012903</v>
      </c>
      <c r="B214" s="28" t="s">
        <v>16</v>
      </c>
      <c r="C214" s="31"/>
      <c r="D214" s="33"/>
      <c r="E214" s="23">
        <f t="shared" si="22"/>
        <v>0</v>
      </c>
      <c r="F214" s="24">
        <f t="shared" si="23"/>
        <v>0</v>
      </c>
      <c r="G214" s="33"/>
      <c r="IP214" s="9"/>
      <c r="IQ214" s="9"/>
      <c r="IR214" s="9"/>
      <c r="IS214" s="9"/>
      <c r="IT214" s="9"/>
      <c r="IU214" s="9"/>
      <c r="IV214" s="9"/>
    </row>
    <row r="215" s="5" customFormat="1" ht="15" customHeight="1" spans="1:256">
      <c r="A215" s="25">
        <v>2012904</v>
      </c>
      <c r="B215" s="28" t="s">
        <v>137</v>
      </c>
      <c r="C215" s="31"/>
      <c r="D215" s="33"/>
      <c r="E215" s="23">
        <f t="shared" si="22"/>
        <v>0</v>
      </c>
      <c r="F215" s="24">
        <f t="shared" si="23"/>
        <v>0</v>
      </c>
      <c r="G215" s="33"/>
      <c r="IP215" s="9"/>
      <c r="IQ215" s="9"/>
      <c r="IR215" s="9"/>
      <c r="IS215" s="9"/>
      <c r="IT215" s="9"/>
      <c r="IU215" s="9"/>
      <c r="IV215" s="9"/>
    </row>
    <row r="216" s="5" customFormat="1" ht="15" customHeight="1" spans="1:256">
      <c r="A216" s="25">
        <v>2012905</v>
      </c>
      <c r="B216" s="28" t="s">
        <v>138</v>
      </c>
      <c r="C216" s="31"/>
      <c r="D216" s="33"/>
      <c r="E216" s="23">
        <f t="shared" si="22"/>
        <v>0</v>
      </c>
      <c r="F216" s="24">
        <f t="shared" si="23"/>
        <v>0</v>
      </c>
      <c r="G216" s="33"/>
      <c r="IP216" s="9"/>
      <c r="IQ216" s="9"/>
      <c r="IR216" s="9"/>
      <c r="IS216" s="9"/>
      <c r="IT216" s="9"/>
      <c r="IU216" s="9"/>
      <c r="IV216" s="9"/>
    </row>
    <row r="217" s="5" customFormat="1" ht="15" customHeight="1" spans="1:256">
      <c r="A217" s="25">
        <v>2012950</v>
      </c>
      <c r="B217" s="28" t="s">
        <v>23</v>
      </c>
      <c r="C217" s="31">
        <v>3</v>
      </c>
      <c r="D217" s="33">
        <v>16</v>
      </c>
      <c r="E217" s="23">
        <f t="shared" si="22"/>
        <v>13</v>
      </c>
      <c r="F217" s="24">
        <f t="shared" si="23"/>
        <v>433.333333333333</v>
      </c>
      <c r="G217" s="33">
        <v>16</v>
      </c>
      <c r="IP217" s="9"/>
      <c r="IQ217" s="9"/>
      <c r="IR217" s="9"/>
      <c r="IS217" s="9"/>
      <c r="IT217" s="9"/>
      <c r="IU217" s="9"/>
      <c r="IV217" s="9"/>
    </row>
    <row r="218" s="5" customFormat="1" ht="15" customHeight="1" spans="1:256">
      <c r="A218" s="25">
        <v>2012999</v>
      </c>
      <c r="B218" s="28" t="s">
        <v>139</v>
      </c>
      <c r="C218" s="31"/>
      <c r="D218" s="33"/>
      <c r="E218" s="23">
        <f t="shared" si="22"/>
        <v>0</v>
      </c>
      <c r="F218" s="24">
        <f t="shared" si="23"/>
        <v>0</v>
      </c>
      <c r="G218" s="33"/>
      <c r="IP218" s="9"/>
      <c r="IQ218" s="9"/>
      <c r="IR218" s="9"/>
      <c r="IS218" s="9"/>
      <c r="IT218" s="9"/>
      <c r="IU218" s="9"/>
      <c r="IV218" s="9"/>
    </row>
    <row r="219" s="5" customFormat="1" ht="15" customHeight="1" spans="1:256">
      <c r="A219" s="25">
        <v>20131</v>
      </c>
      <c r="B219" s="26" t="s">
        <v>140</v>
      </c>
      <c r="C219" s="31">
        <f t="shared" ref="C219:G219" si="29">SUM(C220:C225)</f>
        <v>105</v>
      </c>
      <c r="D219" s="32">
        <f t="shared" si="29"/>
        <v>128</v>
      </c>
      <c r="E219" s="23">
        <f t="shared" si="22"/>
        <v>23</v>
      </c>
      <c r="F219" s="24">
        <f t="shared" si="23"/>
        <v>21.9047619047619</v>
      </c>
      <c r="G219" s="32">
        <f t="shared" si="29"/>
        <v>128</v>
      </c>
      <c r="IP219" s="9"/>
      <c r="IQ219" s="9"/>
      <c r="IR219" s="9"/>
      <c r="IS219" s="9"/>
      <c r="IT219" s="9"/>
      <c r="IU219" s="9"/>
      <c r="IV219" s="9"/>
    </row>
    <row r="220" s="5" customFormat="1" ht="15" customHeight="1" spans="1:256">
      <c r="A220" s="25">
        <v>2013101</v>
      </c>
      <c r="B220" s="28" t="s">
        <v>14</v>
      </c>
      <c r="C220" s="31">
        <v>105</v>
      </c>
      <c r="D220" s="33">
        <v>128</v>
      </c>
      <c r="E220" s="23">
        <f t="shared" si="22"/>
        <v>23</v>
      </c>
      <c r="F220" s="24">
        <f t="shared" si="23"/>
        <v>21.9047619047619</v>
      </c>
      <c r="G220" s="33">
        <v>128</v>
      </c>
      <c r="IP220" s="9"/>
      <c r="IQ220" s="9"/>
      <c r="IR220" s="9"/>
      <c r="IS220" s="9"/>
      <c r="IT220" s="9"/>
      <c r="IU220" s="9"/>
      <c r="IV220" s="9"/>
    </row>
    <row r="221" s="5" customFormat="1" ht="15" customHeight="1" spans="1:256">
      <c r="A221" s="25">
        <v>2013102</v>
      </c>
      <c r="B221" s="28" t="s">
        <v>15</v>
      </c>
      <c r="C221" s="31"/>
      <c r="D221" s="33"/>
      <c r="E221" s="23">
        <f t="shared" si="22"/>
        <v>0</v>
      </c>
      <c r="F221" s="24">
        <f t="shared" si="23"/>
        <v>0</v>
      </c>
      <c r="G221" s="33"/>
      <c r="IP221" s="9"/>
      <c r="IQ221" s="9"/>
      <c r="IR221" s="9"/>
      <c r="IS221" s="9"/>
      <c r="IT221" s="9"/>
      <c r="IU221" s="9"/>
      <c r="IV221" s="9"/>
    </row>
    <row r="222" s="5" customFormat="1" ht="15" customHeight="1" spans="1:256">
      <c r="A222" s="25">
        <v>2013103</v>
      </c>
      <c r="B222" s="28" t="s">
        <v>16</v>
      </c>
      <c r="C222" s="31"/>
      <c r="D222" s="33"/>
      <c r="E222" s="23">
        <f t="shared" si="22"/>
        <v>0</v>
      </c>
      <c r="F222" s="24">
        <f t="shared" si="23"/>
        <v>0</v>
      </c>
      <c r="G222" s="33"/>
      <c r="IP222" s="9"/>
      <c r="IQ222" s="9"/>
      <c r="IR222" s="9"/>
      <c r="IS222" s="9"/>
      <c r="IT222" s="9"/>
      <c r="IU222" s="9"/>
      <c r="IV222" s="9"/>
    </row>
    <row r="223" s="5" customFormat="1" ht="15" customHeight="1" spans="1:256">
      <c r="A223" s="25">
        <v>2013105</v>
      </c>
      <c r="B223" s="28" t="s">
        <v>141</v>
      </c>
      <c r="C223" s="31"/>
      <c r="D223" s="33"/>
      <c r="E223" s="23">
        <f t="shared" si="22"/>
        <v>0</v>
      </c>
      <c r="F223" s="24">
        <f t="shared" si="23"/>
        <v>0</v>
      </c>
      <c r="G223" s="33"/>
      <c r="IP223" s="9"/>
      <c r="IQ223" s="9"/>
      <c r="IR223" s="9"/>
      <c r="IS223" s="9"/>
      <c r="IT223" s="9"/>
      <c r="IU223" s="9"/>
      <c r="IV223" s="9"/>
    </row>
    <row r="224" s="5" customFormat="1" ht="15" customHeight="1" spans="1:256">
      <c r="A224" s="25">
        <v>2013150</v>
      </c>
      <c r="B224" s="28" t="s">
        <v>23</v>
      </c>
      <c r="C224" s="31"/>
      <c r="D224" s="33"/>
      <c r="E224" s="23">
        <f t="shared" si="22"/>
        <v>0</v>
      </c>
      <c r="F224" s="24">
        <f t="shared" si="23"/>
        <v>0</v>
      </c>
      <c r="G224" s="33"/>
      <c r="IP224" s="9"/>
      <c r="IQ224" s="9"/>
      <c r="IR224" s="9"/>
      <c r="IS224" s="9"/>
      <c r="IT224" s="9"/>
      <c r="IU224" s="9"/>
      <c r="IV224" s="9"/>
    </row>
    <row r="225" s="5" customFormat="1" ht="15" customHeight="1" spans="1:256">
      <c r="A225" s="25">
        <v>2013199</v>
      </c>
      <c r="B225" s="28" t="s">
        <v>142</v>
      </c>
      <c r="C225" s="31"/>
      <c r="D225" s="33"/>
      <c r="E225" s="23">
        <f t="shared" si="22"/>
        <v>0</v>
      </c>
      <c r="F225" s="24">
        <f t="shared" si="23"/>
        <v>0</v>
      </c>
      <c r="G225" s="33"/>
      <c r="IP225" s="9"/>
      <c r="IQ225" s="9"/>
      <c r="IR225" s="9"/>
      <c r="IS225" s="9"/>
      <c r="IT225" s="9"/>
      <c r="IU225" s="9"/>
      <c r="IV225" s="9"/>
    </row>
    <row r="226" s="5" customFormat="1" ht="15" customHeight="1" spans="1:256">
      <c r="A226" s="25">
        <v>20132</v>
      </c>
      <c r="B226" s="26" t="s">
        <v>143</v>
      </c>
      <c r="C226" s="31">
        <f t="shared" ref="C226:G226" si="30">SUM(C227:C231)</f>
        <v>447</v>
      </c>
      <c r="D226" s="32">
        <f t="shared" si="30"/>
        <v>458</v>
      </c>
      <c r="E226" s="23">
        <f t="shared" si="22"/>
        <v>11</v>
      </c>
      <c r="F226" s="24">
        <f t="shared" si="23"/>
        <v>2.46085011185682</v>
      </c>
      <c r="G226" s="32">
        <f t="shared" si="30"/>
        <v>458</v>
      </c>
      <c r="IP226" s="9"/>
      <c r="IQ226" s="9"/>
      <c r="IR226" s="9"/>
      <c r="IS226" s="9"/>
      <c r="IT226" s="9"/>
      <c r="IU226" s="9"/>
      <c r="IV226" s="9"/>
    </row>
    <row r="227" s="5" customFormat="1" ht="15" customHeight="1" spans="1:256">
      <c r="A227" s="25">
        <v>2013201</v>
      </c>
      <c r="B227" s="28" t="s">
        <v>14</v>
      </c>
      <c r="C227" s="31">
        <v>182</v>
      </c>
      <c r="D227" s="33">
        <v>178</v>
      </c>
      <c r="E227" s="23">
        <f t="shared" si="22"/>
        <v>-4</v>
      </c>
      <c r="F227" s="24">
        <f t="shared" si="23"/>
        <v>-2.1978021978022</v>
      </c>
      <c r="G227" s="33">
        <v>178</v>
      </c>
      <c r="IP227" s="9"/>
      <c r="IQ227" s="9"/>
      <c r="IR227" s="9"/>
      <c r="IS227" s="9"/>
      <c r="IT227" s="9"/>
      <c r="IU227" s="9"/>
      <c r="IV227" s="9"/>
    </row>
    <row r="228" s="5" customFormat="1" ht="15" customHeight="1" spans="1:256">
      <c r="A228" s="25">
        <v>2013202</v>
      </c>
      <c r="B228" s="28" t="s">
        <v>15</v>
      </c>
      <c r="C228" s="31">
        <v>220</v>
      </c>
      <c r="D228" s="33">
        <v>216</v>
      </c>
      <c r="E228" s="23">
        <f t="shared" si="22"/>
        <v>-4</v>
      </c>
      <c r="F228" s="24">
        <f t="shared" si="23"/>
        <v>-1.81818181818182</v>
      </c>
      <c r="G228" s="33">
        <v>216</v>
      </c>
      <c r="IP228" s="9"/>
      <c r="IQ228" s="9"/>
      <c r="IR228" s="9"/>
      <c r="IS228" s="9"/>
      <c r="IT228" s="9"/>
      <c r="IU228" s="9"/>
      <c r="IV228" s="9"/>
    </row>
    <row r="229" s="5" customFormat="1" ht="15" customHeight="1" spans="1:256">
      <c r="A229" s="25">
        <v>2013203</v>
      </c>
      <c r="B229" s="28" t="s">
        <v>16</v>
      </c>
      <c r="C229" s="31"/>
      <c r="D229" s="33"/>
      <c r="E229" s="23">
        <f t="shared" si="22"/>
        <v>0</v>
      </c>
      <c r="F229" s="24">
        <f t="shared" si="23"/>
        <v>0</v>
      </c>
      <c r="G229" s="33"/>
      <c r="IP229" s="9"/>
      <c r="IQ229" s="9"/>
      <c r="IR229" s="9"/>
      <c r="IS229" s="9"/>
      <c r="IT229" s="9"/>
      <c r="IU229" s="9"/>
      <c r="IV229" s="9"/>
    </row>
    <row r="230" s="5" customFormat="1" ht="15" customHeight="1" spans="1:256">
      <c r="A230" s="25">
        <v>2013250</v>
      </c>
      <c r="B230" s="28" t="s">
        <v>23</v>
      </c>
      <c r="C230" s="31">
        <v>45</v>
      </c>
      <c r="D230" s="33">
        <v>64</v>
      </c>
      <c r="E230" s="23">
        <f t="shared" si="22"/>
        <v>19</v>
      </c>
      <c r="F230" s="24">
        <f t="shared" si="23"/>
        <v>42.2222222222222</v>
      </c>
      <c r="G230" s="33">
        <v>64</v>
      </c>
      <c r="IP230" s="9"/>
      <c r="IQ230" s="9"/>
      <c r="IR230" s="9"/>
      <c r="IS230" s="9"/>
      <c r="IT230" s="9"/>
      <c r="IU230" s="9"/>
      <c r="IV230" s="9"/>
    </row>
    <row r="231" s="5" customFormat="1" ht="15" customHeight="1" spans="1:256">
      <c r="A231" s="25">
        <v>2013299</v>
      </c>
      <c r="B231" s="28" t="s">
        <v>144</v>
      </c>
      <c r="C231" s="31"/>
      <c r="D231" s="33"/>
      <c r="E231" s="23">
        <f t="shared" ref="E231:E251" si="31">D231-C231</f>
        <v>0</v>
      </c>
      <c r="F231" s="24">
        <f t="shared" ref="F231:F251" si="32">IF(C231=0,,E231/C231*100)</f>
        <v>0</v>
      </c>
      <c r="G231" s="33"/>
      <c r="IP231" s="9"/>
      <c r="IQ231" s="9"/>
      <c r="IR231" s="9"/>
      <c r="IS231" s="9"/>
      <c r="IT231" s="9"/>
      <c r="IU231" s="9"/>
      <c r="IV231" s="9"/>
    </row>
    <row r="232" s="5" customFormat="1" ht="15" customHeight="1" spans="1:256">
      <c r="A232" s="25">
        <v>20133</v>
      </c>
      <c r="B232" s="26" t="s">
        <v>145</v>
      </c>
      <c r="C232" s="31">
        <f t="shared" ref="C232:G232" si="33">SUM(C233:C237)</f>
        <v>131</v>
      </c>
      <c r="D232" s="32">
        <f t="shared" si="33"/>
        <v>150</v>
      </c>
      <c r="E232" s="23">
        <f t="shared" si="31"/>
        <v>19</v>
      </c>
      <c r="F232" s="24">
        <f t="shared" si="32"/>
        <v>14.5038167938931</v>
      </c>
      <c r="G232" s="32">
        <f t="shared" si="33"/>
        <v>150</v>
      </c>
      <c r="IP232" s="9"/>
      <c r="IQ232" s="9"/>
      <c r="IR232" s="9"/>
      <c r="IS232" s="9"/>
      <c r="IT232" s="9"/>
      <c r="IU232" s="9"/>
      <c r="IV232" s="9"/>
    </row>
    <row r="233" s="5" customFormat="1" ht="15" customHeight="1" spans="1:256">
      <c r="A233" s="25">
        <v>2013301</v>
      </c>
      <c r="B233" s="28" t="s">
        <v>14</v>
      </c>
      <c r="C233" s="31">
        <v>115</v>
      </c>
      <c r="D233" s="33">
        <v>134</v>
      </c>
      <c r="E233" s="23">
        <f t="shared" si="31"/>
        <v>19</v>
      </c>
      <c r="F233" s="24">
        <f t="shared" si="32"/>
        <v>16.5217391304348</v>
      </c>
      <c r="G233" s="33">
        <v>134</v>
      </c>
      <c r="IP233" s="9"/>
      <c r="IQ233" s="9"/>
      <c r="IR233" s="9"/>
      <c r="IS233" s="9"/>
      <c r="IT233" s="9"/>
      <c r="IU233" s="9"/>
      <c r="IV233" s="9"/>
    </row>
    <row r="234" s="5" customFormat="1" ht="15" customHeight="1" spans="1:256">
      <c r="A234" s="25">
        <v>2013302</v>
      </c>
      <c r="B234" s="28" t="s">
        <v>15</v>
      </c>
      <c r="C234" s="31"/>
      <c r="D234" s="33"/>
      <c r="E234" s="23">
        <f t="shared" si="31"/>
        <v>0</v>
      </c>
      <c r="F234" s="24">
        <f t="shared" si="32"/>
        <v>0</v>
      </c>
      <c r="G234" s="33"/>
      <c r="IP234" s="9"/>
      <c r="IQ234" s="9"/>
      <c r="IR234" s="9"/>
      <c r="IS234" s="9"/>
      <c r="IT234" s="9"/>
      <c r="IU234" s="9"/>
      <c r="IV234" s="9"/>
    </row>
    <row r="235" s="5" customFormat="1" ht="15" customHeight="1" spans="1:256">
      <c r="A235" s="25">
        <v>2013303</v>
      </c>
      <c r="B235" s="28" t="s">
        <v>16</v>
      </c>
      <c r="C235" s="31"/>
      <c r="D235" s="33"/>
      <c r="E235" s="23">
        <f t="shared" si="31"/>
        <v>0</v>
      </c>
      <c r="F235" s="24">
        <f t="shared" si="32"/>
        <v>0</v>
      </c>
      <c r="G235" s="33"/>
      <c r="IP235" s="9"/>
      <c r="IQ235" s="9"/>
      <c r="IR235" s="9"/>
      <c r="IS235" s="9"/>
      <c r="IT235" s="9"/>
      <c r="IU235" s="9"/>
      <c r="IV235" s="9"/>
    </row>
    <row r="236" s="5" customFormat="1" ht="15" customHeight="1" spans="1:256">
      <c r="A236" s="25">
        <v>2013350</v>
      </c>
      <c r="B236" s="28" t="s">
        <v>23</v>
      </c>
      <c r="C236" s="31"/>
      <c r="D236" s="33"/>
      <c r="E236" s="23">
        <f t="shared" si="31"/>
        <v>0</v>
      </c>
      <c r="F236" s="24">
        <f t="shared" si="32"/>
        <v>0</v>
      </c>
      <c r="G236" s="33"/>
      <c r="IP236" s="9"/>
      <c r="IQ236" s="9"/>
      <c r="IR236" s="9"/>
      <c r="IS236" s="9"/>
      <c r="IT236" s="9"/>
      <c r="IU236" s="9"/>
      <c r="IV236" s="9"/>
    </row>
    <row r="237" s="5" customFormat="1" ht="15" customHeight="1" spans="1:256">
      <c r="A237" s="25">
        <v>2013399</v>
      </c>
      <c r="B237" s="28" t="s">
        <v>146</v>
      </c>
      <c r="C237" s="31">
        <v>16</v>
      </c>
      <c r="D237" s="33">
        <v>16</v>
      </c>
      <c r="E237" s="23">
        <f t="shared" si="31"/>
        <v>0</v>
      </c>
      <c r="F237" s="24">
        <f t="shared" si="32"/>
        <v>0</v>
      </c>
      <c r="G237" s="33">
        <v>16</v>
      </c>
      <c r="IP237" s="9"/>
      <c r="IQ237" s="9"/>
      <c r="IR237" s="9"/>
      <c r="IS237" s="9"/>
      <c r="IT237" s="9"/>
      <c r="IU237" s="9"/>
      <c r="IV237" s="9"/>
    </row>
    <row r="238" s="5" customFormat="1" ht="15" customHeight="1" spans="1:256">
      <c r="A238" s="25">
        <v>20134</v>
      </c>
      <c r="B238" s="26" t="s">
        <v>147</v>
      </c>
      <c r="C238" s="31">
        <f t="shared" ref="C238:G238" si="34">SUM(C239:C243)</f>
        <v>57</v>
      </c>
      <c r="D238" s="32">
        <f t="shared" si="34"/>
        <v>64</v>
      </c>
      <c r="E238" s="23">
        <f t="shared" si="31"/>
        <v>7</v>
      </c>
      <c r="F238" s="24">
        <f t="shared" si="32"/>
        <v>12.280701754386</v>
      </c>
      <c r="G238" s="32">
        <f t="shared" si="34"/>
        <v>64</v>
      </c>
      <c r="IP238" s="9"/>
      <c r="IQ238" s="9"/>
      <c r="IR238" s="9"/>
      <c r="IS238" s="9"/>
      <c r="IT238" s="9"/>
      <c r="IU238" s="9"/>
      <c r="IV238" s="9"/>
    </row>
    <row r="239" s="5" customFormat="1" ht="15" customHeight="1" spans="1:256">
      <c r="A239" s="25">
        <v>2013401</v>
      </c>
      <c r="B239" s="28" t="s">
        <v>14</v>
      </c>
      <c r="C239" s="31">
        <v>48</v>
      </c>
      <c r="D239" s="33">
        <v>55</v>
      </c>
      <c r="E239" s="23">
        <f t="shared" si="31"/>
        <v>7</v>
      </c>
      <c r="F239" s="24">
        <f t="shared" si="32"/>
        <v>14.5833333333333</v>
      </c>
      <c r="G239" s="33">
        <v>55</v>
      </c>
      <c r="IP239" s="9"/>
      <c r="IQ239" s="9"/>
      <c r="IR239" s="9"/>
      <c r="IS239" s="9"/>
      <c r="IT239" s="9"/>
      <c r="IU239" s="9"/>
      <c r="IV239" s="9"/>
    </row>
    <row r="240" s="5" customFormat="1" ht="15" customHeight="1" spans="1:256">
      <c r="A240" s="25">
        <v>2013402</v>
      </c>
      <c r="B240" s="28" t="s">
        <v>15</v>
      </c>
      <c r="C240" s="31">
        <v>9</v>
      </c>
      <c r="D240" s="33">
        <v>9</v>
      </c>
      <c r="E240" s="23">
        <f t="shared" si="31"/>
        <v>0</v>
      </c>
      <c r="F240" s="24">
        <f t="shared" si="32"/>
        <v>0</v>
      </c>
      <c r="G240" s="33">
        <v>9</v>
      </c>
      <c r="IP240" s="9"/>
      <c r="IQ240" s="9"/>
      <c r="IR240" s="9"/>
      <c r="IS240" s="9"/>
      <c r="IT240" s="9"/>
      <c r="IU240" s="9"/>
      <c r="IV240" s="9"/>
    </row>
    <row r="241" s="5" customFormat="1" ht="15" customHeight="1" spans="1:256">
      <c r="A241" s="25">
        <v>2013403</v>
      </c>
      <c r="B241" s="28" t="s">
        <v>16</v>
      </c>
      <c r="C241" s="31"/>
      <c r="D241" s="33"/>
      <c r="E241" s="23">
        <f t="shared" si="31"/>
        <v>0</v>
      </c>
      <c r="F241" s="24">
        <f t="shared" si="32"/>
        <v>0</v>
      </c>
      <c r="G241" s="33"/>
      <c r="IP241" s="9"/>
      <c r="IQ241" s="9"/>
      <c r="IR241" s="9"/>
      <c r="IS241" s="9"/>
      <c r="IT241" s="9"/>
      <c r="IU241" s="9"/>
      <c r="IV241" s="9"/>
    </row>
    <row r="242" s="5" customFormat="1" ht="15" customHeight="1" spans="1:256">
      <c r="A242" s="25">
        <v>2013450</v>
      </c>
      <c r="B242" s="28" t="s">
        <v>23</v>
      </c>
      <c r="C242" s="31"/>
      <c r="D242" s="33"/>
      <c r="E242" s="23">
        <f t="shared" si="31"/>
        <v>0</v>
      </c>
      <c r="F242" s="24">
        <f t="shared" si="32"/>
        <v>0</v>
      </c>
      <c r="G242" s="33"/>
      <c r="IP242" s="9"/>
      <c r="IQ242" s="9"/>
      <c r="IR242" s="9"/>
      <c r="IS242" s="9"/>
      <c r="IT242" s="9"/>
      <c r="IU242" s="9"/>
      <c r="IV242" s="9"/>
    </row>
    <row r="243" s="5" customFormat="1" ht="15" customHeight="1" spans="1:256">
      <c r="A243" s="25">
        <v>2013499</v>
      </c>
      <c r="B243" s="28" t="s">
        <v>148</v>
      </c>
      <c r="C243" s="31"/>
      <c r="D243" s="33"/>
      <c r="E243" s="23">
        <f t="shared" si="31"/>
        <v>0</v>
      </c>
      <c r="F243" s="24">
        <f t="shared" si="32"/>
        <v>0</v>
      </c>
      <c r="G243" s="33"/>
      <c r="IP243" s="9"/>
      <c r="IQ243" s="9"/>
      <c r="IR243" s="9"/>
      <c r="IS243" s="9"/>
      <c r="IT243" s="9"/>
      <c r="IU243" s="9"/>
      <c r="IV243" s="9"/>
    </row>
    <row r="244" s="5" customFormat="1" ht="15" customHeight="1" spans="1:256">
      <c r="A244" s="25">
        <v>20135</v>
      </c>
      <c r="B244" s="26" t="s">
        <v>149</v>
      </c>
      <c r="C244" s="31">
        <f t="shared" ref="C244:G244" si="35">SUM(C245:C249)</f>
        <v>0</v>
      </c>
      <c r="D244" s="32">
        <f t="shared" si="35"/>
        <v>0</v>
      </c>
      <c r="E244" s="23">
        <f t="shared" si="31"/>
        <v>0</v>
      </c>
      <c r="F244" s="24">
        <f t="shared" si="32"/>
        <v>0</v>
      </c>
      <c r="G244" s="32">
        <f t="shared" si="35"/>
        <v>0</v>
      </c>
      <c r="IP244" s="9"/>
      <c r="IQ244" s="9"/>
      <c r="IR244" s="9"/>
      <c r="IS244" s="9"/>
      <c r="IT244" s="9"/>
      <c r="IU244" s="9"/>
      <c r="IV244" s="9"/>
    </row>
    <row r="245" s="5" customFormat="1" ht="15" customHeight="1" spans="1:256">
      <c r="A245" s="25">
        <v>2013501</v>
      </c>
      <c r="B245" s="28" t="s">
        <v>14</v>
      </c>
      <c r="C245" s="31"/>
      <c r="D245" s="33"/>
      <c r="E245" s="23">
        <f t="shared" si="31"/>
        <v>0</v>
      </c>
      <c r="F245" s="24">
        <f t="shared" si="32"/>
        <v>0</v>
      </c>
      <c r="G245" s="33"/>
      <c r="IP245" s="9"/>
      <c r="IQ245" s="9"/>
      <c r="IR245" s="9"/>
      <c r="IS245" s="9"/>
      <c r="IT245" s="9"/>
      <c r="IU245" s="9"/>
      <c r="IV245" s="9"/>
    </row>
    <row r="246" s="5" customFormat="1" ht="15" customHeight="1" spans="1:256">
      <c r="A246" s="25">
        <v>2013502</v>
      </c>
      <c r="B246" s="28" t="s">
        <v>15</v>
      </c>
      <c r="C246" s="31"/>
      <c r="D246" s="33"/>
      <c r="E246" s="23">
        <f t="shared" si="31"/>
        <v>0</v>
      </c>
      <c r="F246" s="24">
        <f t="shared" si="32"/>
        <v>0</v>
      </c>
      <c r="G246" s="33"/>
      <c r="IP246" s="9"/>
      <c r="IQ246" s="9"/>
      <c r="IR246" s="9"/>
      <c r="IS246" s="9"/>
      <c r="IT246" s="9"/>
      <c r="IU246" s="9"/>
      <c r="IV246" s="9"/>
    </row>
    <row r="247" s="5" customFormat="1" ht="15" customHeight="1" spans="1:256">
      <c r="A247" s="25">
        <v>2013503</v>
      </c>
      <c r="B247" s="28" t="s">
        <v>16</v>
      </c>
      <c r="C247" s="31"/>
      <c r="D247" s="33"/>
      <c r="E247" s="23">
        <f t="shared" si="31"/>
        <v>0</v>
      </c>
      <c r="F247" s="24">
        <f t="shared" si="32"/>
        <v>0</v>
      </c>
      <c r="G247" s="33"/>
      <c r="IP247" s="9"/>
      <c r="IQ247" s="9"/>
      <c r="IR247" s="9"/>
      <c r="IS247" s="9"/>
      <c r="IT247" s="9"/>
      <c r="IU247" s="9"/>
      <c r="IV247" s="9"/>
    </row>
    <row r="248" s="5" customFormat="1" ht="15" customHeight="1" spans="1:256">
      <c r="A248" s="25">
        <v>2013550</v>
      </c>
      <c r="B248" s="28" t="s">
        <v>23</v>
      </c>
      <c r="C248" s="31"/>
      <c r="D248" s="33"/>
      <c r="E248" s="23">
        <f t="shared" si="31"/>
        <v>0</v>
      </c>
      <c r="F248" s="24">
        <f t="shared" si="32"/>
        <v>0</v>
      </c>
      <c r="G248" s="33"/>
      <c r="IP248" s="9"/>
      <c r="IQ248" s="9"/>
      <c r="IR248" s="9"/>
      <c r="IS248" s="9"/>
      <c r="IT248" s="9"/>
      <c r="IU248" s="9"/>
      <c r="IV248" s="9"/>
    </row>
    <row r="249" s="5" customFormat="1" ht="15" customHeight="1" spans="1:256">
      <c r="A249" s="25">
        <v>2013599</v>
      </c>
      <c r="B249" s="28" t="s">
        <v>150</v>
      </c>
      <c r="C249" s="31"/>
      <c r="D249" s="33"/>
      <c r="E249" s="23">
        <f t="shared" si="31"/>
        <v>0</v>
      </c>
      <c r="F249" s="24">
        <f t="shared" si="32"/>
        <v>0</v>
      </c>
      <c r="G249" s="33"/>
      <c r="IP249" s="9"/>
      <c r="IQ249" s="9"/>
      <c r="IR249" s="9"/>
      <c r="IS249" s="9"/>
      <c r="IT249" s="9"/>
      <c r="IU249" s="9"/>
      <c r="IV249" s="9"/>
    </row>
    <row r="250" s="5" customFormat="1" ht="15" customHeight="1" spans="1:256">
      <c r="A250" s="25">
        <v>20136</v>
      </c>
      <c r="B250" s="26" t="s">
        <v>151</v>
      </c>
      <c r="C250" s="31">
        <f t="shared" ref="C250:G250" si="36">SUM(C251:C255)</f>
        <v>557</v>
      </c>
      <c r="D250" s="32">
        <f t="shared" si="36"/>
        <v>724</v>
      </c>
      <c r="E250" s="23">
        <f t="shared" si="31"/>
        <v>167</v>
      </c>
      <c r="F250" s="24">
        <f t="shared" si="32"/>
        <v>29.9820466786355</v>
      </c>
      <c r="G250" s="32">
        <f t="shared" si="36"/>
        <v>724</v>
      </c>
      <c r="IP250" s="9"/>
      <c r="IQ250" s="9"/>
      <c r="IR250" s="9"/>
      <c r="IS250" s="9"/>
      <c r="IT250" s="9"/>
      <c r="IU250" s="9"/>
      <c r="IV250" s="9"/>
    </row>
    <row r="251" s="5" customFormat="1" ht="15" customHeight="1" spans="1:256">
      <c r="A251" s="25">
        <v>2013601</v>
      </c>
      <c r="B251" s="28" t="s">
        <v>14</v>
      </c>
      <c r="C251" s="31">
        <v>324</v>
      </c>
      <c r="D251" s="33">
        <v>330</v>
      </c>
      <c r="E251" s="23">
        <f t="shared" si="31"/>
        <v>6</v>
      </c>
      <c r="F251" s="24">
        <f t="shared" si="32"/>
        <v>1.85185185185185</v>
      </c>
      <c r="G251" s="33">
        <v>330</v>
      </c>
      <c r="IP251" s="9"/>
      <c r="IQ251" s="9"/>
      <c r="IR251" s="9"/>
      <c r="IS251" s="9"/>
      <c r="IT251" s="9"/>
      <c r="IU251" s="9"/>
      <c r="IV251" s="9"/>
    </row>
    <row r="252" s="5" customFormat="1" ht="15" customHeight="1" spans="1:256">
      <c r="A252" s="25">
        <v>2013602</v>
      </c>
      <c r="B252" s="28" t="s">
        <v>15</v>
      </c>
      <c r="C252" s="31">
        <v>228</v>
      </c>
      <c r="D252" s="33">
        <v>268</v>
      </c>
      <c r="E252" s="23">
        <v>40</v>
      </c>
      <c r="F252" s="24">
        <v>17.5438596491228</v>
      </c>
      <c r="G252" s="33">
        <v>268</v>
      </c>
      <c r="IP252" s="9"/>
      <c r="IQ252" s="9"/>
      <c r="IR252" s="9"/>
      <c r="IS252" s="9"/>
      <c r="IT252" s="9"/>
      <c r="IU252" s="9"/>
      <c r="IV252" s="9"/>
    </row>
    <row r="253" s="5" customFormat="1" ht="15" customHeight="1" spans="1:256">
      <c r="A253" s="25">
        <v>2013603</v>
      </c>
      <c r="B253" s="28" t="s">
        <v>16</v>
      </c>
      <c r="C253" s="31"/>
      <c r="D253" s="33"/>
      <c r="E253" s="23">
        <f t="shared" ref="E253:E316" si="37">D253-C253</f>
        <v>0</v>
      </c>
      <c r="F253" s="24">
        <f t="shared" ref="F253:F316" si="38">IF(C253=0,,E253/C253*100)</f>
        <v>0</v>
      </c>
      <c r="G253" s="33"/>
      <c r="IP253" s="9"/>
      <c r="IQ253" s="9"/>
      <c r="IR253" s="9"/>
      <c r="IS253" s="9"/>
      <c r="IT253" s="9"/>
      <c r="IU253" s="9"/>
      <c r="IV253" s="9"/>
    </row>
    <row r="254" s="5" customFormat="1" ht="15" customHeight="1" spans="1:256">
      <c r="A254" s="25">
        <v>2013650</v>
      </c>
      <c r="B254" s="28" t="s">
        <v>23</v>
      </c>
      <c r="C254" s="31"/>
      <c r="D254" s="33">
        <v>114</v>
      </c>
      <c r="E254" s="23">
        <f t="shared" si="37"/>
        <v>114</v>
      </c>
      <c r="F254" s="24">
        <f t="shared" si="38"/>
        <v>0</v>
      </c>
      <c r="G254" s="33">
        <v>114</v>
      </c>
      <c r="IP254" s="9"/>
      <c r="IQ254" s="9"/>
      <c r="IR254" s="9"/>
      <c r="IS254" s="9"/>
      <c r="IT254" s="9"/>
      <c r="IU254" s="9"/>
      <c r="IV254" s="9"/>
    </row>
    <row r="255" s="5" customFormat="1" ht="15" customHeight="1" spans="1:256">
      <c r="A255" s="25">
        <v>2013699</v>
      </c>
      <c r="B255" s="28" t="s">
        <v>152</v>
      </c>
      <c r="C255" s="31">
        <v>5</v>
      </c>
      <c r="D255" s="33">
        <v>12</v>
      </c>
      <c r="E255" s="23">
        <f t="shared" si="37"/>
        <v>7</v>
      </c>
      <c r="F255" s="24">
        <f t="shared" si="38"/>
        <v>140</v>
      </c>
      <c r="G255" s="33">
        <v>12</v>
      </c>
      <c r="IP255" s="9"/>
      <c r="IQ255" s="9"/>
      <c r="IR255" s="9"/>
      <c r="IS255" s="9"/>
      <c r="IT255" s="9"/>
      <c r="IU255" s="9"/>
      <c r="IV255" s="9"/>
    </row>
    <row r="256" s="5" customFormat="1" ht="15" customHeight="1" spans="1:256">
      <c r="A256" s="25">
        <v>20199</v>
      </c>
      <c r="B256" s="26" t="s">
        <v>153</v>
      </c>
      <c r="C256" s="31">
        <f t="shared" ref="C256:G256" si="39">SUM(C257:C258)</f>
        <v>84</v>
      </c>
      <c r="D256" s="32">
        <f t="shared" si="39"/>
        <v>90</v>
      </c>
      <c r="E256" s="23">
        <f t="shared" si="37"/>
        <v>6</v>
      </c>
      <c r="F256" s="24">
        <f t="shared" si="38"/>
        <v>7.14285714285714</v>
      </c>
      <c r="G256" s="32">
        <f t="shared" si="39"/>
        <v>90</v>
      </c>
      <c r="IP256" s="9"/>
      <c r="IQ256" s="9"/>
      <c r="IR256" s="9"/>
      <c r="IS256" s="9"/>
      <c r="IT256" s="9"/>
      <c r="IU256" s="9"/>
      <c r="IV256" s="9"/>
    </row>
    <row r="257" s="5" customFormat="1" ht="15" customHeight="1" spans="1:256">
      <c r="A257" s="25">
        <v>2019901</v>
      </c>
      <c r="B257" s="28" t="s">
        <v>154</v>
      </c>
      <c r="C257" s="31"/>
      <c r="D257" s="33">
        <v>0</v>
      </c>
      <c r="E257" s="23">
        <f t="shared" si="37"/>
        <v>0</v>
      </c>
      <c r="F257" s="24">
        <f t="shared" si="38"/>
        <v>0</v>
      </c>
      <c r="G257" s="33">
        <v>0</v>
      </c>
      <c r="IP257" s="9"/>
      <c r="IQ257" s="9"/>
      <c r="IR257" s="9"/>
      <c r="IS257" s="9"/>
      <c r="IT257" s="9"/>
      <c r="IU257" s="9"/>
      <c r="IV257" s="9"/>
    </row>
    <row r="258" s="5" customFormat="1" ht="15" customHeight="1" spans="1:256">
      <c r="A258" s="25">
        <v>2019999</v>
      </c>
      <c r="B258" s="28" t="s">
        <v>155</v>
      </c>
      <c r="C258" s="31">
        <v>84</v>
      </c>
      <c r="D258" s="33">
        <v>90</v>
      </c>
      <c r="E258" s="23">
        <f t="shared" si="37"/>
        <v>6</v>
      </c>
      <c r="F258" s="24">
        <f t="shared" si="38"/>
        <v>7.14285714285714</v>
      </c>
      <c r="G258" s="33">
        <v>90</v>
      </c>
      <c r="IP258" s="9"/>
      <c r="IQ258" s="9"/>
      <c r="IR258" s="9"/>
      <c r="IS258" s="9"/>
      <c r="IT258" s="9"/>
      <c r="IU258" s="9"/>
      <c r="IV258" s="9"/>
    </row>
    <row r="259" s="5" customFormat="1" ht="15" customHeight="1" spans="1:256">
      <c r="A259" s="25">
        <v>202</v>
      </c>
      <c r="B259" s="26" t="s">
        <v>156</v>
      </c>
      <c r="C259" s="31"/>
      <c r="D259" s="32">
        <f>D260+D267+D270+D273+D279+D283+D285+D290</f>
        <v>0</v>
      </c>
      <c r="E259" s="23">
        <f t="shared" si="37"/>
        <v>0</v>
      </c>
      <c r="F259" s="24">
        <f t="shared" si="38"/>
        <v>0</v>
      </c>
      <c r="G259" s="32">
        <f>G260+G267+G270+G273+G279+G283+G285+G290</f>
        <v>0</v>
      </c>
      <c r="IP259" s="9"/>
      <c r="IQ259" s="9"/>
      <c r="IR259" s="9"/>
      <c r="IS259" s="9"/>
      <c r="IT259" s="9"/>
      <c r="IU259" s="9"/>
      <c r="IV259" s="9"/>
    </row>
    <row r="260" s="5" customFormat="1" ht="15" customHeight="1" spans="1:256">
      <c r="A260" s="25">
        <v>20201</v>
      </c>
      <c r="B260" s="26" t="s">
        <v>157</v>
      </c>
      <c r="C260" s="31"/>
      <c r="D260" s="32">
        <f>SUM(D261:D266)</f>
        <v>0</v>
      </c>
      <c r="E260" s="23">
        <f t="shared" si="37"/>
        <v>0</v>
      </c>
      <c r="F260" s="24">
        <f t="shared" si="38"/>
        <v>0</v>
      </c>
      <c r="G260" s="32">
        <f>SUM(G261:G266)</f>
        <v>0</v>
      </c>
      <c r="IP260" s="9"/>
      <c r="IQ260" s="9"/>
      <c r="IR260" s="9"/>
      <c r="IS260" s="9"/>
      <c r="IT260" s="9"/>
      <c r="IU260" s="9"/>
      <c r="IV260" s="9"/>
    </row>
    <row r="261" s="5" customFormat="1" ht="15" customHeight="1" spans="1:256">
      <c r="A261" s="25">
        <v>2020101</v>
      </c>
      <c r="B261" s="28" t="s">
        <v>14</v>
      </c>
      <c r="C261" s="31"/>
      <c r="D261" s="33">
        <v>0</v>
      </c>
      <c r="E261" s="23">
        <f t="shared" si="37"/>
        <v>0</v>
      </c>
      <c r="F261" s="24">
        <f t="shared" si="38"/>
        <v>0</v>
      </c>
      <c r="G261" s="33">
        <v>0</v>
      </c>
      <c r="IP261" s="9"/>
      <c r="IQ261" s="9"/>
      <c r="IR261" s="9"/>
      <c r="IS261" s="9"/>
      <c r="IT261" s="9"/>
      <c r="IU261" s="9"/>
      <c r="IV261" s="9"/>
    </row>
    <row r="262" s="5" customFormat="1" ht="15" customHeight="1" spans="1:256">
      <c r="A262" s="25">
        <v>2020102</v>
      </c>
      <c r="B262" s="28" t="s">
        <v>15</v>
      </c>
      <c r="C262" s="31"/>
      <c r="D262" s="33">
        <v>0</v>
      </c>
      <c r="E262" s="23">
        <f t="shared" si="37"/>
        <v>0</v>
      </c>
      <c r="F262" s="24">
        <f t="shared" si="38"/>
        <v>0</v>
      </c>
      <c r="G262" s="33">
        <v>0</v>
      </c>
      <c r="IP262" s="9"/>
      <c r="IQ262" s="9"/>
      <c r="IR262" s="9"/>
      <c r="IS262" s="9"/>
      <c r="IT262" s="9"/>
      <c r="IU262" s="9"/>
      <c r="IV262" s="9"/>
    </row>
    <row r="263" s="5" customFormat="1" ht="15" customHeight="1" spans="1:256">
      <c r="A263" s="25">
        <v>2020103</v>
      </c>
      <c r="B263" s="28" t="s">
        <v>16</v>
      </c>
      <c r="C263" s="31"/>
      <c r="D263" s="33">
        <v>0</v>
      </c>
      <c r="E263" s="23">
        <f t="shared" si="37"/>
        <v>0</v>
      </c>
      <c r="F263" s="24">
        <f t="shared" si="38"/>
        <v>0</v>
      </c>
      <c r="G263" s="33">
        <v>0</v>
      </c>
      <c r="IP263" s="9"/>
      <c r="IQ263" s="9"/>
      <c r="IR263" s="9"/>
      <c r="IS263" s="9"/>
      <c r="IT263" s="9"/>
      <c r="IU263" s="9"/>
      <c r="IV263" s="9"/>
    </row>
    <row r="264" s="5" customFormat="1" ht="15" customHeight="1" spans="1:256">
      <c r="A264" s="25">
        <v>2020104</v>
      </c>
      <c r="B264" s="28" t="s">
        <v>141</v>
      </c>
      <c r="C264" s="31"/>
      <c r="D264" s="33">
        <v>0</v>
      </c>
      <c r="E264" s="23">
        <f t="shared" si="37"/>
        <v>0</v>
      </c>
      <c r="F264" s="24">
        <f t="shared" si="38"/>
        <v>0</v>
      </c>
      <c r="G264" s="33">
        <v>0</v>
      </c>
      <c r="IP264" s="9"/>
      <c r="IQ264" s="9"/>
      <c r="IR264" s="9"/>
      <c r="IS264" s="9"/>
      <c r="IT264" s="9"/>
      <c r="IU264" s="9"/>
      <c r="IV264" s="9"/>
    </row>
    <row r="265" s="5" customFormat="1" ht="15" customHeight="1" spans="1:256">
      <c r="A265" s="25">
        <v>2020150</v>
      </c>
      <c r="B265" s="28" t="s">
        <v>23</v>
      </c>
      <c r="C265" s="31"/>
      <c r="D265" s="33">
        <v>0</v>
      </c>
      <c r="E265" s="23">
        <f t="shared" si="37"/>
        <v>0</v>
      </c>
      <c r="F265" s="24">
        <f t="shared" si="38"/>
        <v>0</v>
      </c>
      <c r="G265" s="33">
        <v>0</v>
      </c>
      <c r="IP265" s="9"/>
      <c r="IQ265" s="9"/>
      <c r="IR265" s="9"/>
      <c r="IS265" s="9"/>
      <c r="IT265" s="9"/>
      <c r="IU265" s="9"/>
      <c r="IV265" s="9"/>
    </row>
    <row r="266" s="5" customFormat="1" ht="15" customHeight="1" spans="1:256">
      <c r="A266" s="25">
        <v>2020199</v>
      </c>
      <c r="B266" s="28" t="s">
        <v>158</v>
      </c>
      <c r="C266" s="31"/>
      <c r="D266" s="33">
        <v>0</v>
      </c>
      <c r="E266" s="23">
        <f t="shared" si="37"/>
        <v>0</v>
      </c>
      <c r="F266" s="24">
        <f t="shared" si="38"/>
        <v>0</v>
      </c>
      <c r="G266" s="33">
        <v>0</v>
      </c>
      <c r="IP266" s="9"/>
      <c r="IQ266" s="9"/>
      <c r="IR266" s="9"/>
      <c r="IS266" s="9"/>
      <c r="IT266" s="9"/>
      <c r="IU266" s="9"/>
      <c r="IV266" s="9"/>
    </row>
    <row r="267" s="5" customFormat="1" ht="15" customHeight="1" spans="1:256">
      <c r="A267" s="25">
        <v>20202</v>
      </c>
      <c r="B267" s="26" t="s">
        <v>159</v>
      </c>
      <c r="C267" s="31"/>
      <c r="D267" s="32">
        <f>SUM(D268:D269)</f>
        <v>0</v>
      </c>
      <c r="E267" s="23">
        <f t="shared" si="37"/>
        <v>0</v>
      </c>
      <c r="F267" s="24">
        <f t="shared" si="38"/>
        <v>0</v>
      </c>
      <c r="G267" s="32">
        <f>SUM(G268:G269)</f>
        <v>0</v>
      </c>
      <c r="IP267" s="9"/>
      <c r="IQ267" s="9"/>
      <c r="IR267" s="9"/>
      <c r="IS267" s="9"/>
      <c r="IT267" s="9"/>
      <c r="IU267" s="9"/>
      <c r="IV267" s="9"/>
    </row>
    <row r="268" s="5" customFormat="1" ht="15" customHeight="1" spans="1:256">
      <c r="A268" s="25">
        <v>2020201</v>
      </c>
      <c r="B268" s="28" t="s">
        <v>160</v>
      </c>
      <c r="C268" s="31"/>
      <c r="D268" s="33">
        <v>0</v>
      </c>
      <c r="E268" s="23">
        <f t="shared" si="37"/>
        <v>0</v>
      </c>
      <c r="F268" s="24">
        <f t="shared" si="38"/>
        <v>0</v>
      </c>
      <c r="G268" s="33">
        <v>0</v>
      </c>
      <c r="IP268" s="9"/>
      <c r="IQ268" s="9"/>
      <c r="IR268" s="9"/>
      <c r="IS268" s="9"/>
      <c r="IT268" s="9"/>
      <c r="IU268" s="9"/>
      <c r="IV268" s="9"/>
    </row>
    <row r="269" s="5" customFormat="1" ht="15" customHeight="1" spans="1:256">
      <c r="A269" s="25">
        <v>2020202</v>
      </c>
      <c r="B269" s="28" t="s">
        <v>161</v>
      </c>
      <c r="C269" s="31"/>
      <c r="D269" s="33">
        <v>0</v>
      </c>
      <c r="E269" s="23">
        <f t="shared" si="37"/>
        <v>0</v>
      </c>
      <c r="F269" s="24">
        <f t="shared" si="38"/>
        <v>0</v>
      </c>
      <c r="G269" s="33">
        <v>0</v>
      </c>
      <c r="IP269" s="9"/>
      <c r="IQ269" s="9"/>
      <c r="IR269" s="9"/>
      <c r="IS269" s="9"/>
      <c r="IT269" s="9"/>
      <c r="IU269" s="9"/>
      <c r="IV269" s="9"/>
    </row>
    <row r="270" s="5" customFormat="1" ht="15" customHeight="1" spans="1:256">
      <c r="A270" s="25" t="s">
        <v>162</v>
      </c>
      <c r="B270" s="26" t="s">
        <v>163</v>
      </c>
      <c r="C270" s="31"/>
      <c r="D270" s="32">
        <f>SUM(D271:D272)</f>
        <v>0</v>
      </c>
      <c r="E270" s="23">
        <f t="shared" si="37"/>
        <v>0</v>
      </c>
      <c r="F270" s="24">
        <f t="shared" si="38"/>
        <v>0</v>
      </c>
      <c r="G270" s="32">
        <f>SUM(G271:G272)</f>
        <v>0</v>
      </c>
      <c r="IP270" s="9"/>
      <c r="IQ270" s="9"/>
      <c r="IR270" s="9"/>
      <c r="IS270" s="9"/>
      <c r="IT270" s="9"/>
      <c r="IU270" s="9"/>
      <c r="IV270" s="9"/>
    </row>
    <row r="271" s="5" customFormat="1" ht="15" customHeight="1" spans="1:256">
      <c r="A271" s="25" t="s">
        <v>164</v>
      </c>
      <c r="B271" s="28" t="s">
        <v>165</v>
      </c>
      <c r="C271" s="31"/>
      <c r="D271" s="33">
        <v>0</v>
      </c>
      <c r="E271" s="23">
        <f t="shared" si="37"/>
        <v>0</v>
      </c>
      <c r="F271" s="24">
        <f t="shared" si="38"/>
        <v>0</v>
      </c>
      <c r="G271" s="33">
        <v>0</v>
      </c>
      <c r="IP271" s="9"/>
      <c r="IQ271" s="9"/>
      <c r="IR271" s="9"/>
      <c r="IS271" s="9"/>
      <c r="IT271" s="9"/>
      <c r="IU271" s="9"/>
      <c r="IV271" s="9"/>
    </row>
    <row r="272" s="5" customFormat="1" ht="15" customHeight="1" spans="1:256">
      <c r="A272" s="25" t="s">
        <v>166</v>
      </c>
      <c r="B272" s="28" t="s">
        <v>167</v>
      </c>
      <c r="C272" s="31"/>
      <c r="D272" s="33">
        <v>0</v>
      </c>
      <c r="E272" s="23">
        <f t="shared" si="37"/>
        <v>0</v>
      </c>
      <c r="F272" s="24">
        <f t="shared" si="38"/>
        <v>0</v>
      </c>
      <c r="G272" s="33">
        <v>0</v>
      </c>
      <c r="IP272" s="9"/>
      <c r="IQ272" s="9"/>
      <c r="IR272" s="9"/>
      <c r="IS272" s="9"/>
      <c r="IT272" s="9"/>
      <c r="IU272" s="9"/>
      <c r="IV272" s="9"/>
    </row>
    <row r="273" s="5" customFormat="1" ht="15" customHeight="1" spans="1:256">
      <c r="A273" s="25" t="s">
        <v>168</v>
      </c>
      <c r="B273" s="26" t="s">
        <v>169</v>
      </c>
      <c r="C273" s="31"/>
      <c r="D273" s="32">
        <f>SUM(D274:D278)</f>
        <v>0</v>
      </c>
      <c r="E273" s="23">
        <f t="shared" si="37"/>
        <v>0</v>
      </c>
      <c r="F273" s="24">
        <f t="shared" si="38"/>
        <v>0</v>
      </c>
      <c r="G273" s="32">
        <f>SUM(G274:G278)</f>
        <v>0</v>
      </c>
      <c r="IP273" s="9"/>
      <c r="IQ273" s="9"/>
      <c r="IR273" s="9"/>
      <c r="IS273" s="9"/>
      <c r="IT273" s="9"/>
      <c r="IU273" s="9"/>
      <c r="IV273" s="9"/>
    </row>
    <row r="274" s="5" customFormat="1" ht="15" customHeight="1" spans="1:256">
      <c r="A274" s="25">
        <v>2020401</v>
      </c>
      <c r="B274" s="28" t="s">
        <v>170</v>
      </c>
      <c r="C274" s="31"/>
      <c r="D274" s="33">
        <v>0</v>
      </c>
      <c r="E274" s="23">
        <f t="shared" si="37"/>
        <v>0</v>
      </c>
      <c r="F274" s="24">
        <f t="shared" si="38"/>
        <v>0</v>
      </c>
      <c r="G274" s="33">
        <v>0</v>
      </c>
      <c r="IP274" s="9"/>
      <c r="IQ274" s="9"/>
      <c r="IR274" s="9"/>
      <c r="IS274" s="9"/>
      <c r="IT274" s="9"/>
      <c r="IU274" s="9"/>
      <c r="IV274" s="9"/>
    </row>
    <row r="275" s="5" customFormat="1" ht="15" customHeight="1" spans="1:256">
      <c r="A275" s="25">
        <v>2020402</v>
      </c>
      <c r="B275" s="28" t="s">
        <v>171</v>
      </c>
      <c r="C275" s="31"/>
      <c r="D275" s="33">
        <v>0</v>
      </c>
      <c r="E275" s="23">
        <f t="shared" si="37"/>
        <v>0</v>
      </c>
      <c r="F275" s="24">
        <f t="shared" si="38"/>
        <v>0</v>
      </c>
      <c r="G275" s="33">
        <v>0</v>
      </c>
      <c r="IP275" s="9"/>
      <c r="IQ275" s="9"/>
      <c r="IR275" s="9"/>
      <c r="IS275" s="9"/>
      <c r="IT275" s="9"/>
      <c r="IU275" s="9"/>
      <c r="IV275" s="9"/>
    </row>
    <row r="276" s="5" customFormat="1" ht="15" customHeight="1" spans="1:256">
      <c r="A276" s="25">
        <v>2020403</v>
      </c>
      <c r="B276" s="28" t="s">
        <v>172</v>
      </c>
      <c r="C276" s="31"/>
      <c r="D276" s="33">
        <v>0</v>
      </c>
      <c r="E276" s="23">
        <f t="shared" si="37"/>
        <v>0</v>
      </c>
      <c r="F276" s="24">
        <f t="shared" si="38"/>
        <v>0</v>
      </c>
      <c r="G276" s="33">
        <v>0</v>
      </c>
      <c r="IP276" s="9"/>
      <c r="IQ276" s="9"/>
      <c r="IR276" s="9"/>
      <c r="IS276" s="9"/>
      <c r="IT276" s="9"/>
      <c r="IU276" s="9"/>
      <c r="IV276" s="9"/>
    </row>
    <row r="277" s="5" customFormat="1" ht="15" customHeight="1" spans="1:256">
      <c r="A277" s="25">
        <v>2020404</v>
      </c>
      <c r="B277" s="28" t="s">
        <v>173</v>
      </c>
      <c r="C277" s="31"/>
      <c r="D277" s="33">
        <v>0</v>
      </c>
      <c r="E277" s="23">
        <f t="shared" si="37"/>
        <v>0</v>
      </c>
      <c r="F277" s="24">
        <f t="shared" si="38"/>
        <v>0</v>
      </c>
      <c r="G277" s="33">
        <v>0</v>
      </c>
      <c r="IP277" s="9"/>
      <c r="IQ277" s="9"/>
      <c r="IR277" s="9"/>
      <c r="IS277" s="9"/>
      <c r="IT277" s="9"/>
      <c r="IU277" s="9"/>
      <c r="IV277" s="9"/>
    </row>
    <row r="278" s="5" customFormat="1" ht="15" customHeight="1" spans="1:256">
      <c r="A278" s="25">
        <v>2020499</v>
      </c>
      <c r="B278" s="28" t="s">
        <v>174</v>
      </c>
      <c r="C278" s="31"/>
      <c r="D278" s="33">
        <v>0</v>
      </c>
      <c r="E278" s="23">
        <f t="shared" si="37"/>
        <v>0</v>
      </c>
      <c r="F278" s="24">
        <f t="shared" si="38"/>
        <v>0</v>
      </c>
      <c r="G278" s="33">
        <v>0</v>
      </c>
      <c r="IP278" s="9"/>
      <c r="IQ278" s="9"/>
      <c r="IR278" s="9"/>
      <c r="IS278" s="9"/>
      <c r="IT278" s="9"/>
      <c r="IU278" s="9"/>
      <c r="IV278" s="9"/>
    </row>
    <row r="279" s="5" customFormat="1" ht="15" customHeight="1" spans="1:256">
      <c r="A279" s="25">
        <v>20205</v>
      </c>
      <c r="B279" s="26" t="s">
        <v>175</v>
      </c>
      <c r="C279" s="31"/>
      <c r="D279" s="32">
        <f>SUM(D280:D282)</f>
        <v>0</v>
      </c>
      <c r="E279" s="23">
        <f t="shared" si="37"/>
        <v>0</v>
      </c>
      <c r="F279" s="24">
        <f t="shared" si="38"/>
        <v>0</v>
      </c>
      <c r="G279" s="32">
        <f>SUM(G280:G282)</f>
        <v>0</v>
      </c>
      <c r="IP279" s="9"/>
      <c r="IQ279" s="9"/>
      <c r="IR279" s="9"/>
      <c r="IS279" s="9"/>
      <c r="IT279" s="9"/>
      <c r="IU279" s="9"/>
      <c r="IV279" s="9"/>
    </row>
    <row r="280" s="5" customFormat="1" ht="15" customHeight="1" spans="1:256">
      <c r="A280" s="25">
        <v>2020503</v>
      </c>
      <c r="B280" s="28" t="s">
        <v>176</v>
      </c>
      <c r="C280" s="31"/>
      <c r="D280" s="33">
        <v>0</v>
      </c>
      <c r="E280" s="23">
        <f t="shared" si="37"/>
        <v>0</v>
      </c>
      <c r="F280" s="24">
        <f t="shared" si="38"/>
        <v>0</v>
      </c>
      <c r="G280" s="33">
        <v>0</v>
      </c>
      <c r="IP280" s="9"/>
      <c r="IQ280" s="9"/>
      <c r="IR280" s="9"/>
      <c r="IS280" s="9"/>
      <c r="IT280" s="9"/>
      <c r="IU280" s="9"/>
      <c r="IV280" s="9"/>
    </row>
    <row r="281" s="5" customFormat="1" ht="15" customHeight="1" spans="1:256">
      <c r="A281" s="25">
        <v>2020504</v>
      </c>
      <c r="B281" s="28" t="s">
        <v>177</v>
      </c>
      <c r="C281" s="31"/>
      <c r="D281" s="33">
        <v>0</v>
      </c>
      <c r="E281" s="23">
        <f t="shared" si="37"/>
        <v>0</v>
      </c>
      <c r="F281" s="24">
        <f t="shared" si="38"/>
        <v>0</v>
      </c>
      <c r="G281" s="33">
        <v>0</v>
      </c>
      <c r="IP281" s="9"/>
      <c r="IQ281" s="9"/>
      <c r="IR281" s="9"/>
      <c r="IS281" s="9"/>
      <c r="IT281" s="9"/>
      <c r="IU281" s="9"/>
      <c r="IV281" s="9"/>
    </row>
    <row r="282" s="5" customFormat="1" ht="15" customHeight="1" spans="1:256">
      <c r="A282" s="25">
        <v>2020599</v>
      </c>
      <c r="B282" s="28" t="s">
        <v>178</v>
      </c>
      <c r="C282" s="31"/>
      <c r="D282" s="33">
        <v>0</v>
      </c>
      <c r="E282" s="23">
        <f t="shared" si="37"/>
        <v>0</v>
      </c>
      <c r="F282" s="24">
        <f t="shared" si="38"/>
        <v>0</v>
      </c>
      <c r="G282" s="33">
        <v>0</v>
      </c>
      <c r="IP282" s="9"/>
      <c r="IQ282" s="9"/>
      <c r="IR282" s="9"/>
      <c r="IS282" s="9"/>
      <c r="IT282" s="9"/>
      <c r="IU282" s="9"/>
      <c r="IV282" s="9"/>
    </row>
    <row r="283" s="5" customFormat="1" ht="15" customHeight="1" spans="1:256">
      <c r="A283" s="25">
        <v>20206</v>
      </c>
      <c r="B283" s="26" t="s">
        <v>179</v>
      </c>
      <c r="C283" s="31"/>
      <c r="D283" s="32">
        <f>SUM(D284)</f>
        <v>0</v>
      </c>
      <c r="E283" s="23">
        <f t="shared" si="37"/>
        <v>0</v>
      </c>
      <c r="F283" s="24">
        <f t="shared" si="38"/>
        <v>0</v>
      </c>
      <c r="G283" s="32">
        <f>SUM(G284)</f>
        <v>0</v>
      </c>
      <c r="IP283" s="9"/>
      <c r="IQ283" s="9"/>
      <c r="IR283" s="9"/>
      <c r="IS283" s="9"/>
      <c r="IT283" s="9"/>
      <c r="IU283" s="9"/>
      <c r="IV283" s="9"/>
    </row>
    <row r="284" s="5" customFormat="1" ht="15" customHeight="1" spans="1:256">
      <c r="A284" s="25">
        <v>2020601</v>
      </c>
      <c r="B284" s="28" t="s">
        <v>180</v>
      </c>
      <c r="C284" s="31"/>
      <c r="D284" s="33">
        <v>0</v>
      </c>
      <c r="E284" s="23">
        <f t="shared" si="37"/>
        <v>0</v>
      </c>
      <c r="F284" s="24">
        <f t="shared" si="38"/>
        <v>0</v>
      </c>
      <c r="G284" s="33">
        <v>0</v>
      </c>
      <c r="IP284" s="9"/>
      <c r="IQ284" s="9"/>
      <c r="IR284" s="9"/>
      <c r="IS284" s="9"/>
      <c r="IT284" s="9"/>
      <c r="IU284" s="9"/>
      <c r="IV284" s="9"/>
    </row>
    <row r="285" s="5" customFormat="1" ht="15" customHeight="1" spans="1:256">
      <c r="A285" s="25">
        <v>20207</v>
      </c>
      <c r="B285" s="26" t="s">
        <v>181</v>
      </c>
      <c r="C285" s="31"/>
      <c r="D285" s="32">
        <f>SUM(D286:D289)</f>
        <v>0</v>
      </c>
      <c r="E285" s="23">
        <f t="shared" si="37"/>
        <v>0</v>
      </c>
      <c r="F285" s="24">
        <f t="shared" si="38"/>
        <v>0</v>
      </c>
      <c r="G285" s="32">
        <f>SUM(G286:G289)</f>
        <v>0</v>
      </c>
      <c r="IP285" s="9"/>
      <c r="IQ285" s="9"/>
      <c r="IR285" s="9"/>
      <c r="IS285" s="9"/>
      <c r="IT285" s="9"/>
      <c r="IU285" s="9"/>
      <c r="IV285" s="9"/>
    </row>
    <row r="286" s="5" customFormat="1" ht="15" customHeight="1" spans="1:256">
      <c r="A286" s="25">
        <v>2020701</v>
      </c>
      <c r="B286" s="28" t="s">
        <v>182</v>
      </c>
      <c r="C286" s="31"/>
      <c r="D286" s="33">
        <v>0</v>
      </c>
      <c r="E286" s="23">
        <f t="shared" si="37"/>
        <v>0</v>
      </c>
      <c r="F286" s="24">
        <f t="shared" si="38"/>
        <v>0</v>
      </c>
      <c r="G286" s="33">
        <v>0</v>
      </c>
      <c r="IP286" s="9"/>
      <c r="IQ286" s="9"/>
      <c r="IR286" s="9"/>
      <c r="IS286" s="9"/>
      <c r="IT286" s="9"/>
      <c r="IU286" s="9"/>
      <c r="IV286" s="9"/>
    </row>
    <row r="287" s="5" customFormat="1" ht="15" customHeight="1" spans="1:256">
      <c r="A287" s="25">
        <v>2020702</v>
      </c>
      <c r="B287" s="28" t="s">
        <v>183</v>
      </c>
      <c r="C287" s="31"/>
      <c r="D287" s="33">
        <v>0</v>
      </c>
      <c r="E287" s="23">
        <f t="shared" si="37"/>
        <v>0</v>
      </c>
      <c r="F287" s="24">
        <f t="shared" si="38"/>
        <v>0</v>
      </c>
      <c r="G287" s="33">
        <v>0</v>
      </c>
      <c r="IP287" s="9"/>
      <c r="IQ287" s="9"/>
      <c r="IR287" s="9"/>
      <c r="IS287" s="9"/>
      <c r="IT287" s="9"/>
      <c r="IU287" s="9"/>
      <c r="IV287" s="9"/>
    </row>
    <row r="288" s="5" customFormat="1" ht="15" customHeight="1" spans="1:256">
      <c r="A288" s="25">
        <v>2020703</v>
      </c>
      <c r="B288" s="28" t="s">
        <v>184</v>
      </c>
      <c r="C288" s="31"/>
      <c r="D288" s="33">
        <v>0</v>
      </c>
      <c r="E288" s="23">
        <f t="shared" si="37"/>
        <v>0</v>
      </c>
      <c r="F288" s="24">
        <f t="shared" si="38"/>
        <v>0</v>
      </c>
      <c r="G288" s="33">
        <v>0</v>
      </c>
      <c r="IP288" s="9"/>
      <c r="IQ288" s="9"/>
      <c r="IR288" s="9"/>
      <c r="IS288" s="9"/>
      <c r="IT288" s="9"/>
      <c r="IU288" s="9"/>
      <c r="IV288" s="9"/>
    </row>
    <row r="289" s="5" customFormat="1" ht="15" customHeight="1" spans="1:256">
      <c r="A289" s="25">
        <v>2020799</v>
      </c>
      <c r="B289" s="28" t="s">
        <v>185</v>
      </c>
      <c r="C289" s="31"/>
      <c r="D289" s="33">
        <v>0</v>
      </c>
      <c r="E289" s="23">
        <f t="shared" si="37"/>
        <v>0</v>
      </c>
      <c r="F289" s="24">
        <f t="shared" si="38"/>
        <v>0</v>
      </c>
      <c r="G289" s="33">
        <v>0</v>
      </c>
      <c r="IP289" s="9"/>
      <c r="IQ289" s="9"/>
      <c r="IR289" s="9"/>
      <c r="IS289" s="9"/>
      <c r="IT289" s="9"/>
      <c r="IU289" s="9"/>
      <c r="IV289" s="9"/>
    </row>
    <row r="290" s="5" customFormat="1" ht="15" customHeight="1" spans="1:256">
      <c r="A290" s="25">
        <v>20299</v>
      </c>
      <c r="B290" s="26" t="s">
        <v>186</v>
      </c>
      <c r="C290" s="31"/>
      <c r="D290" s="32">
        <f>SUM(D291)</f>
        <v>0</v>
      </c>
      <c r="E290" s="23">
        <f t="shared" si="37"/>
        <v>0</v>
      </c>
      <c r="F290" s="24">
        <f t="shared" si="38"/>
        <v>0</v>
      </c>
      <c r="G290" s="32">
        <f>SUM(G291)</f>
        <v>0</v>
      </c>
      <c r="IP290" s="9"/>
      <c r="IQ290" s="9"/>
      <c r="IR290" s="9"/>
      <c r="IS290" s="9"/>
      <c r="IT290" s="9"/>
      <c r="IU290" s="9"/>
      <c r="IV290" s="9"/>
    </row>
    <row r="291" s="5" customFormat="1" ht="15" customHeight="1" spans="1:256">
      <c r="A291" s="25">
        <v>2029901</v>
      </c>
      <c r="B291" s="28" t="s">
        <v>187</v>
      </c>
      <c r="C291" s="31"/>
      <c r="D291" s="33">
        <v>0</v>
      </c>
      <c r="E291" s="23">
        <f t="shared" si="37"/>
        <v>0</v>
      </c>
      <c r="F291" s="24">
        <f t="shared" si="38"/>
        <v>0</v>
      </c>
      <c r="G291" s="33">
        <v>0</v>
      </c>
      <c r="IP291" s="9"/>
      <c r="IQ291" s="9"/>
      <c r="IR291" s="9"/>
      <c r="IS291" s="9"/>
      <c r="IT291" s="9"/>
      <c r="IU291" s="9"/>
      <c r="IV291" s="9"/>
    </row>
    <row r="292" s="5" customFormat="1" ht="15" customHeight="1" spans="1:256">
      <c r="A292" s="25">
        <v>203</v>
      </c>
      <c r="B292" s="26" t="s">
        <v>188</v>
      </c>
      <c r="C292" s="31"/>
      <c r="D292" s="32">
        <f>D293+D295+D297+D299+D309</f>
        <v>0</v>
      </c>
      <c r="E292" s="23">
        <f t="shared" si="37"/>
        <v>0</v>
      </c>
      <c r="F292" s="24">
        <f t="shared" si="38"/>
        <v>0</v>
      </c>
      <c r="G292" s="32">
        <f>G293+G295+G297+G299+G309</f>
        <v>0</v>
      </c>
      <c r="IP292" s="9"/>
      <c r="IQ292" s="9"/>
      <c r="IR292" s="9"/>
      <c r="IS292" s="9"/>
      <c r="IT292" s="9"/>
      <c r="IU292" s="9"/>
      <c r="IV292" s="9"/>
    </row>
    <row r="293" s="5" customFormat="1" ht="15" customHeight="1" spans="1:256">
      <c r="A293" s="25">
        <v>20301</v>
      </c>
      <c r="B293" s="26" t="s">
        <v>189</v>
      </c>
      <c r="C293" s="31"/>
      <c r="D293" s="32">
        <f t="shared" ref="D293:D297" si="40">D294</f>
        <v>0</v>
      </c>
      <c r="E293" s="23">
        <f t="shared" si="37"/>
        <v>0</v>
      </c>
      <c r="F293" s="24">
        <f t="shared" si="38"/>
        <v>0</v>
      </c>
      <c r="G293" s="32">
        <f t="shared" ref="G293:G297" si="41">G294</f>
        <v>0</v>
      </c>
      <c r="IP293" s="9"/>
      <c r="IQ293" s="9"/>
      <c r="IR293" s="9"/>
      <c r="IS293" s="9"/>
      <c r="IT293" s="9"/>
      <c r="IU293" s="9"/>
      <c r="IV293" s="9"/>
    </row>
    <row r="294" s="5" customFormat="1" ht="15" customHeight="1" spans="1:256">
      <c r="A294" s="25">
        <v>2030101</v>
      </c>
      <c r="B294" s="28" t="s">
        <v>190</v>
      </c>
      <c r="C294" s="31"/>
      <c r="D294" s="33">
        <v>0</v>
      </c>
      <c r="E294" s="23">
        <f t="shared" si="37"/>
        <v>0</v>
      </c>
      <c r="F294" s="24">
        <f t="shared" si="38"/>
        <v>0</v>
      </c>
      <c r="G294" s="33">
        <v>0</v>
      </c>
      <c r="IP294" s="9"/>
      <c r="IQ294" s="9"/>
      <c r="IR294" s="9"/>
      <c r="IS294" s="9"/>
      <c r="IT294" s="9"/>
      <c r="IU294" s="9"/>
      <c r="IV294" s="9"/>
    </row>
    <row r="295" s="5" customFormat="1" ht="15" customHeight="1" spans="1:256">
      <c r="A295" s="25">
        <v>20304</v>
      </c>
      <c r="B295" s="26" t="s">
        <v>191</v>
      </c>
      <c r="C295" s="31"/>
      <c r="D295" s="32">
        <f t="shared" si="40"/>
        <v>0</v>
      </c>
      <c r="E295" s="23">
        <f t="shared" si="37"/>
        <v>0</v>
      </c>
      <c r="F295" s="24">
        <f t="shared" si="38"/>
        <v>0</v>
      </c>
      <c r="G295" s="32">
        <f t="shared" si="41"/>
        <v>0</v>
      </c>
      <c r="IP295" s="9"/>
      <c r="IQ295" s="9"/>
      <c r="IR295" s="9"/>
      <c r="IS295" s="9"/>
      <c r="IT295" s="9"/>
      <c r="IU295" s="9"/>
      <c r="IV295" s="9"/>
    </row>
    <row r="296" s="5" customFormat="1" ht="15" customHeight="1" spans="1:256">
      <c r="A296" s="25">
        <v>2030401</v>
      </c>
      <c r="B296" s="28" t="s">
        <v>192</v>
      </c>
      <c r="C296" s="31"/>
      <c r="D296" s="33">
        <v>0</v>
      </c>
      <c r="E296" s="23">
        <f t="shared" si="37"/>
        <v>0</v>
      </c>
      <c r="F296" s="24">
        <f t="shared" si="38"/>
        <v>0</v>
      </c>
      <c r="G296" s="33">
        <v>0</v>
      </c>
      <c r="IP296" s="9"/>
      <c r="IQ296" s="9"/>
      <c r="IR296" s="9"/>
      <c r="IS296" s="9"/>
      <c r="IT296" s="9"/>
      <c r="IU296" s="9"/>
      <c r="IV296" s="9"/>
    </row>
    <row r="297" s="5" customFormat="1" ht="15" customHeight="1" spans="1:256">
      <c r="A297" s="25">
        <v>20305</v>
      </c>
      <c r="B297" s="26" t="s">
        <v>193</v>
      </c>
      <c r="C297" s="31"/>
      <c r="D297" s="32">
        <f t="shared" si="40"/>
        <v>0</v>
      </c>
      <c r="E297" s="23">
        <f t="shared" si="37"/>
        <v>0</v>
      </c>
      <c r="F297" s="24">
        <f t="shared" si="38"/>
        <v>0</v>
      </c>
      <c r="G297" s="32">
        <f t="shared" si="41"/>
        <v>0</v>
      </c>
      <c r="IP297" s="9"/>
      <c r="IQ297" s="9"/>
      <c r="IR297" s="9"/>
      <c r="IS297" s="9"/>
      <c r="IT297" s="9"/>
      <c r="IU297" s="9"/>
      <c r="IV297" s="9"/>
    </row>
    <row r="298" s="5" customFormat="1" ht="15" customHeight="1" spans="1:256">
      <c r="A298" s="25">
        <v>2030501</v>
      </c>
      <c r="B298" s="28" t="s">
        <v>194</v>
      </c>
      <c r="C298" s="31"/>
      <c r="D298" s="33">
        <v>0</v>
      </c>
      <c r="E298" s="23">
        <f t="shared" si="37"/>
        <v>0</v>
      </c>
      <c r="F298" s="24">
        <f t="shared" si="38"/>
        <v>0</v>
      </c>
      <c r="G298" s="33">
        <v>0</v>
      </c>
      <c r="IP298" s="9"/>
      <c r="IQ298" s="9"/>
      <c r="IR298" s="9"/>
      <c r="IS298" s="9"/>
      <c r="IT298" s="9"/>
      <c r="IU298" s="9"/>
      <c r="IV298" s="9"/>
    </row>
    <row r="299" s="5" customFormat="1" ht="15" customHeight="1" spans="1:256">
      <c r="A299" s="25">
        <v>20306</v>
      </c>
      <c r="B299" s="26" t="s">
        <v>195</v>
      </c>
      <c r="C299" s="31"/>
      <c r="D299" s="32">
        <f>SUM(D300:D308)</f>
        <v>0</v>
      </c>
      <c r="E299" s="23">
        <f t="shared" si="37"/>
        <v>0</v>
      </c>
      <c r="F299" s="24">
        <f t="shared" si="38"/>
        <v>0</v>
      </c>
      <c r="G299" s="32">
        <f>SUM(G300:G308)</f>
        <v>0</v>
      </c>
      <c r="IP299" s="9"/>
      <c r="IQ299" s="9"/>
      <c r="IR299" s="9"/>
      <c r="IS299" s="9"/>
      <c r="IT299" s="9"/>
      <c r="IU299" s="9"/>
      <c r="IV299" s="9"/>
    </row>
    <row r="300" s="5" customFormat="1" ht="15" customHeight="1" spans="1:256">
      <c r="A300" s="25">
        <v>2030601</v>
      </c>
      <c r="B300" s="28" t="s">
        <v>196</v>
      </c>
      <c r="C300" s="31"/>
      <c r="D300" s="33"/>
      <c r="E300" s="23">
        <f t="shared" si="37"/>
        <v>0</v>
      </c>
      <c r="F300" s="24">
        <f t="shared" si="38"/>
        <v>0</v>
      </c>
      <c r="G300" s="33"/>
      <c r="IP300" s="9"/>
      <c r="IQ300" s="9"/>
      <c r="IR300" s="9"/>
      <c r="IS300" s="9"/>
      <c r="IT300" s="9"/>
      <c r="IU300" s="9"/>
      <c r="IV300" s="9"/>
    </row>
    <row r="301" s="5" customFormat="1" ht="15" customHeight="1" spans="1:256">
      <c r="A301" s="25">
        <v>2030602</v>
      </c>
      <c r="B301" s="28" t="s">
        <v>197</v>
      </c>
      <c r="C301" s="31"/>
      <c r="D301" s="33">
        <v>0</v>
      </c>
      <c r="E301" s="23">
        <f t="shared" si="37"/>
        <v>0</v>
      </c>
      <c r="F301" s="24">
        <f t="shared" si="38"/>
        <v>0</v>
      </c>
      <c r="G301" s="33">
        <v>0</v>
      </c>
      <c r="IP301" s="9"/>
      <c r="IQ301" s="9"/>
      <c r="IR301" s="9"/>
      <c r="IS301" s="9"/>
      <c r="IT301" s="9"/>
      <c r="IU301" s="9"/>
      <c r="IV301" s="9"/>
    </row>
    <row r="302" s="5" customFormat="1" ht="15" customHeight="1" spans="1:256">
      <c r="A302" s="25">
        <v>2030603</v>
      </c>
      <c r="B302" s="28" t="s">
        <v>198</v>
      </c>
      <c r="C302" s="31"/>
      <c r="D302" s="33">
        <v>0</v>
      </c>
      <c r="E302" s="23">
        <f t="shared" si="37"/>
        <v>0</v>
      </c>
      <c r="F302" s="24">
        <f t="shared" si="38"/>
        <v>0</v>
      </c>
      <c r="G302" s="33">
        <v>0</v>
      </c>
      <c r="IP302" s="9"/>
      <c r="IQ302" s="9"/>
      <c r="IR302" s="9"/>
      <c r="IS302" s="9"/>
      <c r="IT302" s="9"/>
      <c r="IU302" s="9"/>
      <c r="IV302" s="9"/>
    </row>
    <row r="303" s="5" customFormat="1" ht="15" customHeight="1" spans="1:256">
      <c r="A303" s="25">
        <v>2030604</v>
      </c>
      <c r="B303" s="28" t="s">
        <v>199</v>
      </c>
      <c r="C303" s="31"/>
      <c r="D303" s="33">
        <v>0</v>
      </c>
      <c r="E303" s="23">
        <f t="shared" si="37"/>
        <v>0</v>
      </c>
      <c r="F303" s="24">
        <f t="shared" si="38"/>
        <v>0</v>
      </c>
      <c r="G303" s="33">
        <v>0</v>
      </c>
      <c r="IP303" s="9"/>
      <c r="IQ303" s="9"/>
      <c r="IR303" s="9"/>
      <c r="IS303" s="9"/>
      <c r="IT303" s="9"/>
      <c r="IU303" s="9"/>
      <c r="IV303" s="9"/>
    </row>
    <row r="304" s="5" customFormat="1" ht="15" customHeight="1" spans="1:256">
      <c r="A304" s="25">
        <v>2030605</v>
      </c>
      <c r="B304" s="28" t="s">
        <v>200</v>
      </c>
      <c r="C304" s="31"/>
      <c r="D304" s="33">
        <v>0</v>
      </c>
      <c r="E304" s="23">
        <f t="shared" si="37"/>
        <v>0</v>
      </c>
      <c r="F304" s="24">
        <f t="shared" si="38"/>
        <v>0</v>
      </c>
      <c r="G304" s="33">
        <v>0</v>
      </c>
      <c r="IP304" s="9"/>
      <c r="IQ304" s="9"/>
      <c r="IR304" s="9"/>
      <c r="IS304" s="9"/>
      <c r="IT304" s="9"/>
      <c r="IU304" s="9"/>
      <c r="IV304" s="9"/>
    </row>
    <row r="305" s="5" customFormat="1" ht="15" customHeight="1" spans="1:256">
      <c r="A305" s="25">
        <v>2030606</v>
      </c>
      <c r="B305" s="28" t="s">
        <v>201</v>
      </c>
      <c r="C305" s="31"/>
      <c r="D305" s="33">
        <v>0</v>
      </c>
      <c r="E305" s="23">
        <f t="shared" si="37"/>
        <v>0</v>
      </c>
      <c r="F305" s="24">
        <f t="shared" si="38"/>
        <v>0</v>
      </c>
      <c r="G305" s="33">
        <v>0</v>
      </c>
      <c r="IP305" s="9"/>
      <c r="IQ305" s="9"/>
      <c r="IR305" s="9"/>
      <c r="IS305" s="9"/>
      <c r="IT305" s="9"/>
      <c r="IU305" s="9"/>
      <c r="IV305" s="9"/>
    </row>
    <row r="306" s="5" customFormat="1" ht="15" customHeight="1" spans="1:256">
      <c r="A306" s="25" t="s">
        <v>202</v>
      </c>
      <c r="B306" s="28" t="s">
        <v>203</v>
      </c>
      <c r="C306" s="31"/>
      <c r="D306" s="33"/>
      <c r="E306" s="23">
        <f t="shared" si="37"/>
        <v>0</v>
      </c>
      <c r="F306" s="24">
        <f t="shared" si="38"/>
        <v>0</v>
      </c>
      <c r="G306" s="33"/>
      <c r="IP306" s="9"/>
      <c r="IQ306" s="9"/>
      <c r="IR306" s="9"/>
      <c r="IS306" s="9"/>
      <c r="IT306" s="9"/>
      <c r="IU306" s="9"/>
      <c r="IV306" s="9"/>
    </row>
    <row r="307" s="5" customFormat="1" ht="15" customHeight="1" spans="1:256">
      <c r="A307" s="25" t="s">
        <v>204</v>
      </c>
      <c r="B307" s="34" t="s">
        <v>205</v>
      </c>
      <c r="C307" s="31"/>
      <c r="D307" s="33"/>
      <c r="E307" s="23">
        <f t="shared" si="37"/>
        <v>0</v>
      </c>
      <c r="F307" s="24">
        <f t="shared" si="38"/>
        <v>0</v>
      </c>
      <c r="G307" s="33"/>
      <c r="IP307" s="9"/>
      <c r="IQ307" s="9"/>
      <c r="IR307" s="9"/>
      <c r="IS307" s="9"/>
      <c r="IT307" s="9"/>
      <c r="IU307" s="9"/>
      <c r="IV307" s="9"/>
    </row>
    <row r="308" s="5" customFormat="1" ht="15" customHeight="1" spans="1:256">
      <c r="A308" s="25">
        <v>2030699</v>
      </c>
      <c r="B308" s="28" t="s">
        <v>206</v>
      </c>
      <c r="C308" s="31"/>
      <c r="D308" s="33"/>
      <c r="E308" s="23">
        <f t="shared" si="37"/>
        <v>0</v>
      </c>
      <c r="F308" s="24">
        <f t="shared" si="38"/>
        <v>0</v>
      </c>
      <c r="G308" s="33"/>
      <c r="IP308" s="9"/>
      <c r="IQ308" s="9"/>
      <c r="IR308" s="9"/>
      <c r="IS308" s="9"/>
      <c r="IT308" s="9"/>
      <c r="IU308" s="9"/>
      <c r="IV308" s="9"/>
    </row>
    <row r="309" s="5" customFormat="1" ht="15" customHeight="1" spans="1:256">
      <c r="A309" s="25" t="s">
        <v>207</v>
      </c>
      <c r="B309" s="26" t="s">
        <v>208</v>
      </c>
      <c r="C309" s="31"/>
      <c r="D309" s="32">
        <f>D310</f>
        <v>0</v>
      </c>
      <c r="E309" s="23">
        <f t="shared" si="37"/>
        <v>0</v>
      </c>
      <c r="F309" s="24">
        <f t="shared" si="38"/>
        <v>0</v>
      </c>
      <c r="G309" s="32">
        <f>G310</f>
        <v>0</v>
      </c>
      <c r="IP309" s="9"/>
      <c r="IQ309" s="9"/>
      <c r="IR309" s="9"/>
      <c r="IS309" s="9"/>
      <c r="IT309" s="9"/>
      <c r="IU309" s="9"/>
      <c r="IV309" s="9"/>
    </row>
    <row r="310" s="5" customFormat="1" ht="15" customHeight="1" spans="1:256">
      <c r="A310" s="25" t="s">
        <v>209</v>
      </c>
      <c r="B310" s="28" t="s">
        <v>210</v>
      </c>
      <c r="C310" s="31"/>
      <c r="D310" s="33"/>
      <c r="E310" s="23">
        <f t="shared" si="37"/>
        <v>0</v>
      </c>
      <c r="F310" s="24">
        <f t="shared" si="38"/>
        <v>0</v>
      </c>
      <c r="G310" s="33"/>
      <c r="IP310" s="9"/>
      <c r="IQ310" s="9"/>
      <c r="IR310" s="9"/>
      <c r="IS310" s="9"/>
      <c r="IT310" s="9"/>
      <c r="IU310" s="9"/>
      <c r="IV310" s="9"/>
    </row>
    <row r="311" s="5" customFormat="1" ht="15" customHeight="1" spans="1:256">
      <c r="A311" s="25">
        <v>204</v>
      </c>
      <c r="B311" s="26" t="s">
        <v>211</v>
      </c>
      <c r="C311" s="31">
        <f>SUM(C312,C322,C344,C351,C363,C372,C386,C395,C404,C412,C420,C429)</f>
        <v>5788</v>
      </c>
      <c r="D311" s="32">
        <f>D312+D322++D344+D351+D363+D372+D386+D395+D404+D412+D420+D429</f>
        <v>5610</v>
      </c>
      <c r="E311" s="23">
        <f t="shared" si="37"/>
        <v>-178</v>
      </c>
      <c r="F311" s="24">
        <f t="shared" si="38"/>
        <v>-3.07532826537664</v>
      </c>
      <c r="G311" s="32">
        <f>G312+G322++G344+G351+G363+G372+G386+G395+G404+G412+G420+G429</f>
        <v>5610</v>
      </c>
      <c r="IP311" s="9"/>
      <c r="IQ311" s="9"/>
      <c r="IR311" s="9"/>
      <c r="IS311" s="9"/>
      <c r="IT311" s="9"/>
      <c r="IU311" s="9"/>
      <c r="IV311" s="9"/>
    </row>
    <row r="312" s="5" customFormat="1" ht="15" customHeight="1" spans="1:256">
      <c r="A312" s="25">
        <v>20401</v>
      </c>
      <c r="B312" s="26" t="s">
        <v>212</v>
      </c>
      <c r="C312" s="31">
        <f t="shared" ref="C312:G312" si="42">SUM(C313:C321)</f>
        <v>150</v>
      </c>
      <c r="D312" s="32">
        <f t="shared" si="42"/>
        <v>323</v>
      </c>
      <c r="E312" s="23">
        <f t="shared" si="37"/>
        <v>173</v>
      </c>
      <c r="F312" s="24">
        <f t="shared" si="38"/>
        <v>115.333333333333</v>
      </c>
      <c r="G312" s="32">
        <f t="shared" si="42"/>
        <v>323</v>
      </c>
      <c r="IP312" s="9"/>
      <c r="IQ312" s="9"/>
      <c r="IR312" s="9"/>
      <c r="IS312" s="9"/>
      <c r="IT312" s="9"/>
      <c r="IU312" s="9"/>
      <c r="IV312" s="9"/>
    </row>
    <row r="313" s="5" customFormat="1" ht="15" customHeight="1" spans="1:256">
      <c r="A313" s="25">
        <v>2040101</v>
      </c>
      <c r="B313" s="28" t="s">
        <v>213</v>
      </c>
      <c r="C313" s="31"/>
      <c r="D313" s="33"/>
      <c r="E313" s="23">
        <f t="shared" si="37"/>
        <v>0</v>
      </c>
      <c r="F313" s="24">
        <f t="shared" si="38"/>
        <v>0</v>
      </c>
      <c r="G313" s="33"/>
      <c r="IP313" s="9"/>
      <c r="IQ313" s="9"/>
      <c r="IR313" s="9"/>
      <c r="IS313" s="9"/>
      <c r="IT313" s="9"/>
      <c r="IU313" s="9"/>
      <c r="IV313" s="9"/>
    </row>
    <row r="314" s="5" customFormat="1" ht="15" customHeight="1" spans="1:256">
      <c r="A314" s="25">
        <v>2040102</v>
      </c>
      <c r="B314" s="28" t="s">
        <v>214</v>
      </c>
      <c r="C314" s="31"/>
      <c r="D314" s="33"/>
      <c r="E314" s="23">
        <f t="shared" si="37"/>
        <v>0</v>
      </c>
      <c r="F314" s="24">
        <f t="shared" si="38"/>
        <v>0</v>
      </c>
      <c r="G314" s="33"/>
      <c r="IP314" s="9"/>
      <c r="IQ314" s="9"/>
      <c r="IR314" s="9"/>
      <c r="IS314" s="9"/>
      <c r="IT314" s="9"/>
      <c r="IU314" s="9"/>
      <c r="IV314" s="9"/>
    </row>
    <row r="315" s="5" customFormat="1" ht="15" customHeight="1" spans="1:256">
      <c r="A315" s="25">
        <v>2040103</v>
      </c>
      <c r="B315" s="28" t="s">
        <v>215</v>
      </c>
      <c r="C315" s="31">
        <v>150</v>
      </c>
      <c r="D315" s="33">
        <v>323</v>
      </c>
      <c r="E315" s="23">
        <f t="shared" si="37"/>
        <v>173</v>
      </c>
      <c r="F315" s="24">
        <f t="shared" si="38"/>
        <v>115.333333333333</v>
      </c>
      <c r="G315" s="33">
        <v>323</v>
      </c>
      <c r="IP315" s="9"/>
      <c r="IQ315" s="9"/>
      <c r="IR315" s="9"/>
      <c r="IS315" s="9"/>
      <c r="IT315" s="9"/>
      <c r="IU315" s="9"/>
      <c r="IV315" s="9"/>
    </row>
    <row r="316" s="5" customFormat="1" ht="15" customHeight="1" spans="1:256">
      <c r="A316" s="25">
        <v>2040104</v>
      </c>
      <c r="B316" s="28" t="s">
        <v>216</v>
      </c>
      <c r="C316" s="31"/>
      <c r="D316" s="33"/>
      <c r="E316" s="23">
        <f t="shared" si="37"/>
        <v>0</v>
      </c>
      <c r="F316" s="24">
        <f t="shared" si="38"/>
        <v>0</v>
      </c>
      <c r="G316" s="33"/>
      <c r="IP316" s="9"/>
      <c r="IQ316" s="9"/>
      <c r="IR316" s="9"/>
      <c r="IS316" s="9"/>
      <c r="IT316" s="9"/>
      <c r="IU316" s="9"/>
      <c r="IV316" s="9"/>
    </row>
    <row r="317" s="5" customFormat="1" ht="15" customHeight="1" spans="1:256">
      <c r="A317" s="25">
        <v>2040105</v>
      </c>
      <c r="B317" s="28" t="s">
        <v>217</v>
      </c>
      <c r="C317" s="31"/>
      <c r="D317" s="33"/>
      <c r="E317" s="23">
        <f t="shared" ref="E317:E380" si="43">D317-C317</f>
        <v>0</v>
      </c>
      <c r="F317" s="24">
        <f t="shared" ref="F317:F380" si="44">IF(C317=0,,E317/C317*100)</f>
        <v>0</v>
      </c>
      <c r="G317" s="33"/>
      <c r="IP317" s="9"/>
      <c r="IQ317" s="9"/>
      <c r="IR317" s="9"/>
      <c r="IS317" s="9"/>
      <c r="IT317" s="9"/>
      <c r="IU317" s="9"/>
      <c r="IV317" s="9"/>
    </row>
    <row r="318" s="5" customFormat="1" ht="15" customHeight="1" spans="1:256">
      <c r="A318" s="25">
        <v>2040106</v>
      </c>
      <c r="B318" s="28" t="s">
        <v>218</v>
      </c>
      <c r="C318" s="31"/>
      <c r="D318" s="33"/>
      <c r="E318" s="23">
        <f t="shared" si="43"/>
        <v>0</v>
      </c>
      <c r="F318" s="24">
        <f t="shared" si="44"/>
        <v>0</v>
      </c>
      <c r="G318" s="33"/>
      <c r="IP318" s="9"/>
      <c r="IQ318" s="9"/>
      <c r="IR318" s="9"/>
      <c r="IS318" s="9"/>
      <c r="IT318" s="9"/>
      <c r="IU318" s="9"/>
      <c r="IV318" s="9"/>
    </row>
    <row r="319" s="5" customFormat="1" ht="15" customHeight="1" spans="1:256">
      <c r="A319" s="25">
        <v>2040107</v>
      </c>
      <c r="B319" s="28" t="s">
        <v>219</v>
      </c>
      <c r="C319" s="31"/>
      <c r="D319" s="33"/>
      <c r="E319" s="23">
        <f t="shared" si="43"/>
        <v>0</v>
      </c>
      <c r="F319" s="24">
        <f t="shared" si="44"/>
        <v>0</v>
      </c>
      <c r="G319" s="33"/>
      <c r="IP319" s="9"/>
      <c r="IQ319" s="9"/>
      <c r="IR319" s="9"/>
      <c r="IS319" s="9"/>
      <c r="IT319" s="9"/>
      <c r="IU319" s="9"/>
      <c r="IV319" s="9"/>
    </row>
    <row r="320" s="5" customFormat="1" ht="15" customHeight="1" spans="1:256">
      <c r="A320" s="25">
        <v>2040108</v>
      </c>
      <c r="B320" s="28" t="s">
        <v>220</v>
      </c>
      <c r="C320" s="31"/>
      <c r="D320" s="33"/>
      <c r="E320" s="23">
        <f t="shared" si="43"/>
        <v>0</v>
      </c>
      <c r="F320" s="24">
        <f t="shared" si="44"/>
        <v>0</v>
      </c>
      <c r="G320" s="33"/>
      <c r="IP320" s="9"/>
      <c r="IQ320" s="9"/>
      <c r="IR320" s="9"/>
      <c r="IS320" s="9"/>
      <c r="IT320" s="9"/>
      <c r="IU320" s="9"/>
      <c r="IV320" s="9"/>
    </row>
    <row r="321" s="5" customFormat="1" ht="15" customHeight="1" spans="1:256">
      <c r="A321" s="25">
        <v>2040199</v>
      </c>
      <c r="B321" s="28" t="s">
        <v>221</v>
      </c>
      <c r="C321" s="31"/>
      <c r="D321" s="33"/>
      <c r="E321" s="23">
        <f t="shared" si="43"/>
        <v>0</v>
      </c>
      <c r="F321" s="24">
        <f t="shared" si="44"/>
        <v>0</v>
      </c>
      <c r="G321" s="33"/>
      <c r="IP321" s="9"/>
      <c r="IQ321" s="9"/>
      <c r="IR321" s="9"/>
      <c r="IS321" s="9"/>
      <c r="IT321" s="9"/>
      <c r="IU321" s="9"/>
      <c r="IV321" s="9"/>
    </row>
    <row r="322" s="5" customFormat="1" ht="15" customHeight="1" spans="1:256">
      <c r="A322" s="25">
        <v>20402</v>
      </c>
      <c r="B322" s="26" t="s">
        <v>222</v>
      </c>
      <c r="C322" s="31">
        <f t="shared" ref="C322:G322" si="45">SUM(C323:C343)</f>
        <v>3404</v>
      </c>
      <c r="D322" s="32">
        <f t="shared" si="45"/>
        <v>4861</v>
      </c>
      <c r="E322" s="23">
        <f t="shared" si="43"/>
        <v>1457</v>
      </c>
      <c r="F322" s="24">
        <f t="shared" si="44"/>
        <v>42.8025851938895</v>
      </c>
      <c r="G322" s="32">
        <f t="shared" si="45"/>
        <v>4861</v>
      </c>
      <c r="IP322" s="9"/>
      <c r="IQ322" s="9"/>
      <c r="IR322" s="9"/>
      <c r="IS322" s="9"/>
      <c r="IT322" s="9"/>
      <c r="IU322" s="9"/>
      <c r="IV322" s="9"/>
    </row>
    <row r="323" s="5" customFormat="1" ht="15" customHeight="1" spans="1:256">
      <c r="A323" s="25">
        <v>2040201</v>
      </c>
      <c r="B323" s="28" t="s">
        <v>14</v>
      </c>
      <c r="C323" s="31">
        <v>2316</v>
      </c>
      <c r="D323" s="33">
        <v>3759</v>
      </c>
      <c r="E323" s="23">
        <f t="shared" si="43"/>
        <v>1443</v>
      </c>
      <c r="F323" s="24">
        <f t="shared" si="44"/>
        <v>62.3056994818653</v>
      </c>
      <c r="G323" s="33">
        <v>3759</v>
      </c>
      <c r="IP323" s="9"/>
      <c r="IQ323" s="9"/>
      <c r="IR323" s="9"/>
      <c r="IS323" s="9"/>
      <c r="IT323" s="9"/>
      <c r="IU323" s="9"/>
      <c r="IV323" s="9"/>
    </row>
    <row r="324" s="5" customFormat="1" ht="15" customHeight="1" spans="1:256">
      <c r="A324" s="25">
        <v>2040202</v>
      </c>
      <c r="B324" s="28" t="s">
        <v>15</v>
      </c>
      <c r="C324" s="31">
        <v>430</v>
      </c>
      <c r="D324" s="33">
        <v>363</v>
      </c>
      <c r="E324" s="23">
        <f t="shared" si="43"/>
        <v>-67</v>
      </c>
      <c r="F324" s="24">
        <f t="shared" si="44"/>
        <v>-15.5813953488372</v>
      </c>
      <c r="G324" s="33">
        <v>363</v>
      </c>
      <c r="IP324" s="9"/>
      <c r="IQ324" s="9"/>
      <c r="IR324" s="9"/>
      <c r="IS324" s="9"/>
      <c r="IT324" s="9"/>
      <c r="IU324" s="9"/>
      <c r="IV324" s="9"/>
    </row>
    <row r="325" s="5" customFormat="1" ht="15" customHeight="1" spans="1:256">
      <c r="A325" s="25">
        <v>2040203</v>
      </c>
      <c r="B325" s="28" t="s">
        <v>16</v>
      </c>
      <c r="C325" s="31"/>
      <c r="D325" s="33">
        <v>0</v>
      </c>
      <c r="E325" s="23">
        <f t="shared" si="43"/>
        <v>0</v>
      </c>
      <c r="F325" s="24">
        <f t="shared" si="44"/>
        <v>0</v>
      </c>
      <c r="G325" s="33">
        <v>0</v>
      </c>
      <c r="IP325" s="9"/>
      <c r="IQ325" s="9"/>
      <c r="IR325" s="9"/>
      <c r="IS325" s="9"/>
      <c r="IT325" s="9"/>
      <c r="IU325" s="9"/>
      <c r="IV325" s="9"/>
    </row>
    <row r="326" s="5" customFormat="1" ht="15" customHeight="1" spans="1:256">
      <c r="A326" s="25">
        <v>2040204</v>
      </c>
      <c r="B326" s="28" t="s">
        <v>223</v>
      </c>
      <c r="C326" s="31"/>
      <c r="D326" s="33"/>
      <c r="E326" s="23">
        <f t="shared" si="43"/>
        <v>0</v>
      </c>
      <c r="F326" s="24">
        <f t="shared" si="44"/>
        <v>0</v>
      </c>
      <c r="G326" s="33"/>
      <c r="IP326" s="9"/>
      <c r="IQ326" s="9"/>
      <c r="IR326" s="9"/>
      <c r="IS326" s="9"/>
      <c r="IT326" s="9"/>
      <c r="IU326" s="9"/>
      <c r="IV326" s="9"/>
    </row>
    <row r="327" s="5" customFormat="1" ht="15" customHeight="1" spans="1:256">
      <c r="A327" s="25">
        <v>2040205</v>
      </c>
      <c r="B327" s="28" t="s">
        <v>224</v>
      </c>
      <c r="C327" s="31"/>
      <c r="D327" s="33">
        <v>30</v>
      </c>
      <c r="E327" s="23">
        <f t="shared" si="43"/>
        <v>30</v>
      </c>
      <c r="F327" s="24">
        <f t="shared" si="44"/>
        <v>0</v>
      </c>
      <c r="G327" s="33">
        <v>30</v>
      </c>
      <c r="IP327" s="9"/>
      <c r="IQ327" s="9"/>
      <c r="IR327" s="9"/>
      <c r="IS327" s="9"/>
      <c r="IT327" s="9"/>
      <c r="IU327" s="9"/>
      <c r="IV327" s="9"/>
    </row>
    <row r="328" s="5" customFormat="1" ht="15" customHeight="1" spans="1:256">
      <c r="A328" s="25">
        <v>2040206</v>
      </c>
      <c r="B328" s="28" t="s">
        <v>225</v>
      </c>
      <c r="C328" s="31"/>
      <c r="D328" s="33">
        <v>52</v>
      </c>
      <c r="E328" s="23">
        <f t="shared" si="43"/>
        <v>52</v>
      </c>
      <c r="F328" s="24">
        <f t="shared" si="44"/>
        <v>0</v>
      </c>
      <c r="G328" s="33">
        <v>52</v>
      </c>
      <c r="IP328" s="9"/>
      <c r="IQ328" s="9"/>
      <c r="IR328" s="9"/>
      <c r="IS328" s="9"/>
      <c r="IT328" s="9"/>
      <c r="IU328" s="9"/>
      <c r="IV328" s="9"/>
    </row>
    <row r="329" s="5" customFormat="1" ht="15" customHeight="1" spans="1:256">
      <c r="A329" s="25">
        <v>2040207</v>
      </c>
      <c r="B329" s="28" t="s">
        <v>226</v>
      </c>
      <c r="C329" s="31"/>
      <c r="D329" s="33">
        <v>0</v>
      </c>
      <c r="E329" s="23">
        <f t="shared" si="43"/>
        <v>0</v>
      </c>
      <c r="F329" s="24">
        <f t="shared" si="44"/>
        <v>0</v>
      </c>
      <c r="G329" s="33">
        <v>0</v>
      </c>
      <c r="IP329" s="9"/>
      <c r="IQ329" s="9"/>
      <c r="IR329" s="9"/>
      <c r="IS329" s="9"/>
      <c r="IT329" s="9"/>
      <c r="IU329" s="9"/>
      <c r="IV329" s="9"/>
    </row>
    <row r="330" s="5" customFormat="1" ht="15" customHeight="1" spans="1:256">
      <c r="A330" s="25">
        <v>2040208</v>
      </c>
      <c r="B330" s="28" t="s">
        <v>227</v>
      </c>
      <c r="C330" s="31"/>
      <c r="D330" s="33"/>
      <c r="E330" s="23">
        <f t="shared" si="43"/>
        <v>0</v>
      </c>
      <c r="F330" s="24">
        <f t="shared" si="44"/>
        <v>0</v>
      </c>
      <c r="G330" s="33"/>
      <c r="IP330" s="9"/>
      <c r="IQ330" s="9"/>
      <c r="IR330" s="9"/>
      <c r="IS330" s="9"/>
      <c r="IT330" s="9"/>
      <c r="IU330" s="9"/>
      <c r="IV330" s="9"/>
    </row>
    <row r="331" s="5" customFormat="1" ht="15" customHeight="1" spans="1:256">
      <c r="A331" s="25">
        <v>2040209</v>
      </c>
      <c r="B331" s="28" t="s">
        <v>228</v>
      </c>
      <c r="C331" s="31"/>
      <c r="D331" s="33"/>
      <c r="E331" s="23">
        <f t="shared" si="43"/>
        <v>0</v>
      </c>
      <c r="F331" s="24">
        <f t="shared" si="44"/>
        <v>0</v>
      </c>
      <c r="G331" s="33"/>
      <c r="IP331" s="9"/>
      <c r="IQ331" s="9"/>
      <c r="IR331" s="9"/>
      <c r="IS331" s="9"/>
      <c r="IT331" s="9"/>
      <c r="IU331" s="9"/>
      <c r="IV331" s="9"/>
    </row>
    <row r="332" s="5" customFormat="1" ht="15" customHeight="1" spans="1:256">
      <c r="A332" s="25">
        <v>2040210</v>
      </c>
      <c r="B332" s="28" t="s">
        <v>229</v>
      </c>
      <c r="C332" s="31"/>
      <c r="D332" s="33">
        <v>0</v>
      </c>
      <c r="E332" s="23">
        <f t="shared" si="43"/>
        <v>0</v>
      </c>
      <c r="F332" s="24">
        <f t="shared" si="44"/>
        <v>0</v>
      </c>
      <c r="G332" s="33">
        <v>0</v>
      </c>
      <c r="IP332" s="9"/>
      <c r="IQ332" s="9"/>
      <c r="IR332" s="9"/>
      <c r="IS332" s="9"/>
      <c r="IT332" s="9"/>
      <c r="IU332" s="9"/>
      <c r="IV332" s="9"/>
    </row>
    <row r="333" s="5" customFormat="1" ht="15" customHeight="1" spans="1:256">
      <c r="A333" s="25">
        <v>2040211</v>
      </c>
      <c r="B333" s="28" t="s">
        <v>230</v>
      </c>
      <c r="C333" s="31">
        <v>30</v>
      </c>
      <c r="D333" s="33">
        <v>30</v>
      </c>
      <c r="E333" s="23">
        <f t="shared" si="43"/>
        <v>0</v>
      </c>
      <c r="F333" s="24">
        <f t="shared" si="44"/>
        <v>0</v>
      </c>
      <c r="G333" s="33">
        <v>30</v>
      </c>
      <c r="IP333" s="9"/>
      <c r="IQ333" s="9"/>
      <c r="IR333" s="9"/>
      <c r="IS333" s="9"/>
      <c r="IT333" s="9"/>
      <c r="IU333" s="9"/>
      <c r="IV333" s="9"/>
    </row>
    <row r="334" s="5" customFormat="1" ht="15" customHeight="1" spans="1:256">
      <c r="A334" s="25">
        <v>2040212</v>
      </c>
      <c r="B334" s="28" t="s">
        <v>231</v>
      </c>
      <c r="C334" s="31">
        <v>383</v>
      </c>
      <c r="D334" s="33">
        <v>290</v>
      </c>
      <c r="E334" s="23">
        <f t="shared" si="43"/>
        <v>-93</v>
      </c>
      <c r="F334" s="24">
        <f t="shared" si="44"/>
        <v>-24.2819843342037</v>
      </c>
      <c r="G334" s="33">
        <v>290</v>
      </c>
      <c r="IP334" s="9"/>
      <c r="IQ334" s="9"/>
      <c r="IR334" s="9"/>
      <c r="IS334" s="9"/>
      <c r="IT334" s="9"/>
      <c r="IU334" s="9"/>
      <c r="IV334" s="9"/>
    </row>
    <row r="335" s="5" customFormat="1" ht="15" customHeight="1" spans="1:256">
      <c r="A335" s="25">
        <v>2040213</v>
      </c>
      <c r="B335" s="28" t="s">
        <v>232</v>
      </c>
      <c r="C335" s="31">
        <v>110</v>
      </c>
      <c r="D335" s="33">
        <v>110</v>
      </c>
      <c r="E335" s="23">
        <f t="shared" si="43"/>
        <v>0</v>
      </c>
      <c r="F335" s="24">
        <f t="shared" si="44"/>
        <v>0</v>
      </c>
      <c r="G335" s="33">
        <v>110</v>
      </c>
      <c r="IP335" s="9"/>
      <c r="IQ335" s="9"/>
      <c r="IR335" s="9"/>
      <c r="IS335" s="9"/>
      <c r="IT335" s="9"/>
      <c r="IU335" s="9"/>
      <c r="IV335" s="9"/>
    </row>
    <row r="336" s="5" customFormat="1" ht="15" customHeight="1" spans="1:256">
      <c r="A336" s="25">
        <v>2040214</v>
      </c>
      <c r="B336" s="28" t="s">
        <v>233</v>
      </c>
      <c r="C336" s="31">
        <v>10</v>
      </c>
      <c r="D336" s="33">
        <v>40</v>
      </c>
      <c r="E336" s="23">
        <f t="shared" si="43"/>
        <v>30</v>
      </c>
      <c r="F336" s="24">
        <f t="shared" si="44"/>
        <v>300</v>
      </c>
      <c r="G336" s="33">
        <v>40</v>
      </c>
      <c r="IP336" s="9"/>
      <c r="IQ336" s="9"/>
      <c r="IR336" s="9"/>
      <c r="IS336" s="9"/>
      <c r="IT336" s="9"/>
      <c r="IU336" s="9"/>
      <c r="IV336" s="9"/>
    </row>
    <row r="337" s="5" customFormat="1" ht="15" customHeight="1" spans="1:256">
      <c r="A337" s="25">
        <v>2040215</v>
      </c>
      <c r="B337" s="28" t="s">
        <v>234</v>
      </c>
      <c r="C337" s="31"/>
      <c r="D337" s="33">
        <v>10</v>
      </c>
      <c r="E337" s="23">
        <f t="shared" si="43"/>
        <v>10</v>
      </c>
      <c r="F337" s="24">
        <f t="shared" si="44"/>
        <v>0</v>
      </c>
      <c r="G337" s="33">
        <v>10</v>
      </c>
      <c r="IP337" s="9"/>
      <c r="IQ337" s="9"/>
      <c r="IR337" s="9"/>
      <c r="IS337" s="9"/>
      <c r="IT337" s="9"/>
      <c r="IU337" s="9"/>
      <c r="IV337" s="9"/>
    </row>
    <row r="338" s="5" customFormat="1" ht="15" customHeight="1" spans="1:256">
      <c r="A338" s="25">
        <v>2040216</v>
      </c>
      <c r="B338" s="28" t="s">
        <v>235</v>
      </c>
      <c r="C338" s="31"/>
      <c r="D338" s="33">
        <v>0</v>
      </c>
      <c r="E338" s="23">
        <f t="shared" si="43"/>
        <v>0</v>
      </c>
      <c r="F338" s="24">
        <f t="shared" si="44"/>
        <v>0</v>
      </c>
      <c r="G338" s="33">
        <v>0</v>
      </c>
      <c r="IP338" s="9"/>
      <c r="IQ338" s="9"/>
      <c r="IR338" s="9"/>
      <c r="IS338" s="9"/>
      <c r="IT338" s="9"/>
      <c r="IU338" s="9"/>
      <c r="IV338" s="9"/>
    </row>
    <row r="339" s="5" customFormat="1" ht="15" customHeight="1" spans="1:256">
      <c r="A339" s="25">
        <v>2040217</v>
      </c>
      <c r="B339" s="28" t="s">
        <v>236</v>
      </c>
      <c r="C339" s="31">
        <v>125</v>
      </c>
      <c r="D339" s="33">
        <v>130</v>
      </c>
      <c r="E339" s="23">
        <f t="shared" si="43"/>
        <v>5</v>
      </c>
      <c r="F339" s="24">
        <f t="shared" si="44"/>
        <v>4</v>
      </c>
      <c r="G339" s="33">
        <v>130</v>
      </c>
      <c r="IP339" s="9"/>
      <c r="IQ339" s="9"/>
      <c r="IR339" s="9"/>
      <c r="IS339" s="9"/>
      <c r="IT339" s="9"/>
      <c r="IU339" s="9"/>
      <c r="IV339" s="9"/>
    </row>
    <row r="340" s="5" customFormat="1" ht="15" customHeight="1" spans="1:256">
      <c r="A340" s="25">
        <v>2040218</v>
      </c>
      <c r="B340" s="28" t="s">
        <v>237</v>
      </c>
      <c r="C340" s="31"/>
      <c r="D340" s="33">
        <v>0</v>
      </c>
      <c r="E340" s="23">
        <f t="shared" si="43"/>
        <v>0</v>
      </c>
      <c r="F340" s="24">
        <f t="shared" si="44"/>
        <v>0</v>
      </c>
      <c r="G340" s="33">
        <v>0</v>
      </c>
      <c r="IP340" s="9"/>
      <c r="IQ340" s="9"/>
      <c r="IR340" s="9"/>
      <c r="IS340" s="9"/>
      <c r="IT340" s="9"/>
      <c r="IU340" s="9"/>
      <c r="IV340" s="9"/>
    </row>
    <row r="341" s="5" customFormat="1" ht="15" customHeight="1" spans="1:256">
      <c r="A341" s="25">
        <v>2040219</v>
      </c>
      <c r="B341" s="28" t="s">
        <v>57</v>
      </c>
      <c r="C341" s="31"/>
      <c r="D341" s="33">
        <v>0</v>
      </c>
      <c r="E341" s="23">
        <f t="shared" si="43"/>
        <v>0</v>
      </c>
      <c r="F341" s="24">
        <f t="shared" si="44"/>
        <v>0</v>
      </c>
      <c r="G341" s="33">
        <v>0</v>
      </c>
      <c r="IP341" s="9"/>
      <c r="IQ341" s="9"/>
      <c r="IR341" s="9"/>
      <c r="IS341" s="9"/>
      <c r="IT341" s="9"/>
      <c r="IU341" s="9"/>
      <c r="IV341" s="9"/>
    </row>
    <row r="342" s="5" customFormat="1" ht="15" customHeight="1" spans="1:256">
      <c r="A342" s="25">
        <v>2040250</v>
      </c>
      <c r="B342" s="28" t="s">
        <v>23</v>
      </c>
      <c r="C342" s="31"/>
      <c r="D342" s="33"/>
      <c r="E342" s="23">
        <f t="shared" si="43"/>
        <v>0</v>
      </c>
      <c r="F342" s="24">
        <f t="shared" si="44"/>
        <v>0</v>
      </c>
      <c r="G342" s="33"/>
      <c r="IP342" s="9"/>
      <c r="IQ342" s="9"/>
      <c r="IR342" s="9"/>
      <c r="IS342" s="9"/>
      <c r="IT342" s="9"/>
      <c r="IU342" s="9"/>
      <c r="IV342" s="9"/>
    </row>
    <row r="343" s="5" customFormat="1" ht="15" customHeight="1" spans="1:256">
      <c r="A343" s="25">
        <v>2040299</v>
      </c>
      <c r="B343" s="28" t="s">
        <v>238</v>
      </c>
      <c r="C343" s="31"/>
      <c r="D343" s="33">
        <v>47</v>
      </c>
      <c r="E343" s="23">
        <f t="shared" si="43"/>
        <v>47</v>
      </c>
      <c r="F343" s="24">
        <f t="shared" si="44"/>
        <v>0</v>
      </c>
      <c r="G343" s="33">
        <v>47</v>
      </c>
      <c r="IP343" s="9"/>
      <c r="IQ343" s="9"/>
      <c r="IR343" s="9"/>
      <c r="IS343" s="9"/>
      <c r="IT343" s="9"/>
      <c r="IU343" s="9"/>
      <c r="IV343" s="9"/>
    </row>
    <row r="344" s="5" customFormat="1" ht="15" customHeight="1" spans="1:256">
      <c r="A344" s="25">
        <v>20403</v>
      </c>
      <c r="B344" s="26" t="s">
        <v>239</v>
      </c>
      <c r="C344" s="31"/>
      <c r="D344" s="32">
        <f>SUM(D345:D350)</f>
        <v>0</v>
      </c>
      <c r="E344" s="23">
        <f t="shared" si="43"/>
        <v>0</v>
      </c>
      <c r="F344" s="24">
        <f t="shared" si="44"/>
        <v>0</v>
      </c>
      <c r="G344" s="32">
        <f>SUM(G345:G350)</f>
        <v>0</v>
      </c>
      <c r="IP344" s="9"/>
      <c r="IQ344" s="9"/>
      <c r="IR344" s="9"/>
      <c r="IS344" s="9"/>
      <c r="IT344" s="9"/>
      <c r="IU344" s="9"/>
      <c r="IV344" s="9"/>
    </row>
    <row r="345" s="5" customFormat="1" ht="15" customHeight="1" spans="1:256">
      <c r="A345" s="25">
        <v>2040301</v>
      </c>
      <c r="B345" s="28" t="s">
        <v>14</v>
      </c>
      <c r="C345" s="31"/>
      <c r="D345" s="33">
        <v>0</v>
      </c>
      <c r="E345" s="23">
        <f t="shared" si="43"/>
        <v>0</v>
      </c>
      <c r="F345" s="24">
        <f t="shared" si="44"/>
        <v>0</v>
      </c>
      <c r="G345" s="33">
        <v>0</v>
      </c>
      <c r="IP345" s="9"/>
      <c r="IQ345" s="9"/>
      <c r="IR345" s="9"/>
      <c r="IS345" s="9"/>
      <c r="IT345" s="9"/>
      <c r="IU345" s="9"/>
      <c r="IV345" s="9"/>
    </row>
    <row r="346" s="5" customFormat="1" ht="15" customHeight="1" spans="1:256">
      <c r="A346" s="25">
        <v>2040302</v>
      </c>
      <c r="B346" s="28" t="s">
        <v>15</v>
      </c>
      <c r="C346" s="31"/>
      <c r="D346" s="33">
        <v>0</v>
      </c>
      <c r="E346" s="23">
        <f t="shared" si="43"/>
        <v>0</v>
      </c>
      <c r="F346" s="24">
        <f t="shared" si="44"/>
        <v>0</v>
      </c>
      <c r="G346" s="33">
        <v>0</v>
      </c>
      <c r="IP346" s="9"/>
      <c r="IQ346" s="9"/>
      <c r="IR346" s="9"/>
      <c r="IS346" s="9"/>
      <c r="IT346" s="9"/>
      <c r="IU346" s="9"/>
      <c r="IV346" s="9"/>
    </row>
    <row r="347" s="5" customFormat="1" ht="15" customHeight="1" spans="1:256">
      <c r="A347" s="25">
        <v>2040303</v>
      </c>
      <c r="B347" s="28" t="s">
        <v>16</v>
      </c>
      <c r="C347" s="31"/>
      <c r="D347" s="33">
        <v>0</v>
      </c>
      <c r="E347" s="23">
        <f t="shared" si="43"/>
        <v>0</v>
      </c>
      <c r="F347" s="24">
        <f t="shared" si="44"/>
        <v>0</v>
      </c>
      <c r="G347" s="33">
        <v>0</v>
      </c>
      <c r="IP347" s="9"/>
      <c r="IQ347" s="9"/>
      <c r="IR347" s="9"/>
      <c r="IS347" s="9"/>
      <c r="IT347" s="9"/>
      <c r="IU347" s="9"/>
      <c r="IV347" s="9"/>
    </row>
    <row r="348" s="5" customFormat="1" ht="15" customHeight="1" spans="1:256">
      <c r="A348" s="25">
        <v>2040304</v>
      </c>
      <c r="B348" s="28" t="s">
        <v>240</v>
      </c>
      <c r="C348" s="31"/>
      <c r="D348" s="33">
        <v>0</v>
      </c>
      <c r="E348" s="23">
        <f t="shared" si="43"/>
        <v>0</v>
      </c>
      <c r="F348" s="24">
        <f t="shared" si="44"/>
        <v>0</v>
      </c>
      <c r="G348" s="33">
        <v>0</v>
      </c>
      <c r="IP348" s="9"/>
      <c r="IQ348" s="9"/>
      <c r="IR348" s="9"/>
      <c r="IS348" s="9"/>
      <c r="IT348" s="9"/>
      <c r="IU348" s="9"/>
      <c r="IV348" s="9"/>
    </row>
    <row r="349" s="5" customFormat="1" ht="15" customHeight="1" spans="1:256">
      <c r="A349" s="25">
        <v>2040350</v>
      </c>
      <c r="B349" s="28" t="s">
        <v>23</v>
      </c>
      <c r="C349" s="31"/>
      <c r="D349" s="33">
        <v>0</v>
      </c>
      <c r="E349" s="23">
        <f t="shared" si="43"/>
        <v>0</v>
      </c>
      <c r="F349" s="24">
        <f t="shared" si="44"/>
        <v>0</v>
      </c>
      <c r="G349" s="33">
        <v>0</v>
      </c>
      <c r="IP349" s="9"/>
      <c r="IQ349" s="9"/>
      <c r="IR349" s="9"/>
      <c r="IS349" s="9"/>
      <c r="IT349" s="9"/>
      <c r="IU349" s="9"/>
      <c r="IV349" s="9"/>
    </row>
    <row r="350" s="5" customFormat="1" ht="15" customHeight="1" spans="1:256">
      <c r="A350" s="25">
        <v>2040399</v>
      </c>
      <c r="B350" s="28" t="s">
        <v>241</v>
      </c>
      <c r="C350" s="31"/>
      <c r="D350" s="33">
        <v>0</v>
      </c>
      <c r="E350" s="23">
        <f t="shared" si="43"/>
        <v>0</v>
      </c>
      <c r="F350" s="24">
        <f t="shared" si="44"/>
        <v>0</v>
      </c>
      <c r="G350" s="33">
        <v>0</v>
      </c>
      <c r="IP350" s="9"/>
      <c r="IQ350" s="9"/>
      <c r="IR350" s="9"/>
      <c r="IS350" s="9"/>
      <c r="IT350" s="9"/>
      <c r="IU350" s="9"/>
      <c r="IV350" s="9"/>
    </row>
    <row r="351" s="5" customFormat="1" ht="15" customHeight="1" spans="1:256">
      <c r="A351" s="25">
        <v>20404</v>
      </c>
      <c r="B351" s="26" t="s">
        <v>242</v>
      </c>
      <c r="C351" s="31">
        <f t="shared" ref="C351:G351" si="46">SUM(C352:C362)</f>
        <v>845</v>
      </c>
      <c r="D351" s="32">
        <f t="shared" si="46"/>
        <v>0</v>
      </c>
      <c r="E351" s="23">
        <f t="shared" si="43"/>
        <v>-845</v>
      </c>
      <c r="F351" s="24">
        <f t="shared" si="44"/>
        <v>-100</v>
      </c>
      <c r="G351" s="32">
        <f t="shared" si="46"/>
        <v>0</v>
      </c>
      <c r="IP351" s="9"/>
      <c r="IQ351" s="9"/>
      <c r="IR351" s="9"/>
      <c r="IS351" s="9"/>
      <c r="IT351" s="9"/>
      <c r="IU351" s="9"/>
      <c r="IV351" s="9"/>
    </row>
    <row r="352" s="5" customFormat="1" ht="15" customHeight="1" spans="1:256">
      <c r="A352" s="25">
        <v>2040401</v>
      </c>
      <c r="B352" s="28" t="s">
        <v>14</v>
      </c>
      <c r="C352" s="31">
        <v>566</v>
      </c>
      <c r="D352" s="33"/>
      <c r="E352" s="23">
        <f t="shared" si="43"/>
        <v>-566</v>
      </c>
      <c r="F352" s="24">
        <f t="shared" si="44"/>
        <v>-100</v>
      </c>
      <c r="G352" s="33"/>
      <c r="IP352" s="9"/>
      <c r="IQ352" s="9"/>
      <c r="IR352" s="9"/>
      <c r="IS352" s="9"/>
      <c r="IT352" s="9"/>
      <c r="IU352" s="9"/>
      <c r="IV352" s="9"/>
    </row>
    <row r="353" s="5" customFormat="1" ht="15" customHeight="1" spans="1:256">
      <c r="A353" s="25">
        <v>2040402</v>
      </c>
      <c r="B353" s="28" t="s">
        <v>15</v>
      </c>
      <c r="C353" s="31">
        <v>279</v>
      </c>
      <c r="D353" s="33"/>
      <c r="E353" s="23">
        <f t="shared" si="43"/>
        <v>-279</v>
      </c>
      <c r="F353" s="24">
        <f t="shared" si="44"/>
        <v>-100</v>
      </c>
      <c r="G353" s="33"/>
      <c r="IP353" s="9"/>
      <c r="IQ353" s="9"/>
      <c r="IR353" s="9"/>
      <c r="IS353" s="9"/>
      <c r="IT353" s="9"/>
      <c r="IU353" s="9"/>
      <c r="IV353" s="9"/>
    </row>
    <row r="354" s="5" customFormat="1" ht="15" customHeight="1" spans="1:256">
      <c r="A354" s="25">
        <v>2040403</v>
      </c>
      <c r="B354" s="28" t="s">
        <v>16</v>
      </c>
      <c r="C354" s="31"/>
      <c r="D354" s="33">
        <v>0</v>
      </c>
      <c r="E354" s="23">
        <f t="shared" si="43"/>
        <v>0</v>
      </c>
      <c r="F354" s="24">
        <f t="shared" si="44"/>
        <v>0</v>
      </c>
      <c r="G354" s="33">
        <v>0</v>
      </c>
      <c r="IP354" s="9"/>
      <c r="IQ354" s="9"/>
      <c r="IR354" s="9"/>
      <c r="IS354" s="9"/>
      <c r="IT354" s="9"/>
      <c r="IU354" s="9"/>
      <c r="IV354" s="9"/>
    </row>
    <row r="355" s="5" customFormat="1" ht="15" customHeight="1" spans="1:256">
      <c r="A355" s="25">
        <v>2040404</v>
      </c>
      <c r="B355" s="28" t="s">
        <v>243</v>
      </c>
      <c r="C355" s="31"/>
      <c r="D355" s="33">
        <v>0</v>
      </c>
      <c r="E355" s="23">
        <f t="shared" si="43"/>
        <v>0</v>
      </c>
      <c r="F355" s="24">
        <f t="shared" si="44"/>
        <v>0</v>
      </c>
      <c r="G355" s="33">
        <v>0</v>
      </c>
      <c r="IP355" s="9"/>
      <c r="IQ355" s="9"/>
      <c r="IR355" s="9"/>
      <c r="IS355" s="9"/>
      <c r="IT355" s="9"/>
      <c r="IU355" s="9"/>
      <c r="IV355" s="9"/>
    </row>
    <row r="356" s="5" customFormat="1" ht="15" customHeight="1" spans="1:256">
      <c r="A356" s="25">
        <v>2040405</v>
      </c>
      <c r="B356" s="28" t="s">
        <v>244</v>
      </c>
      <c r="C356" s="31"/>
      <c r="D356" s="33">
        <v>0</v>
      </c>
      <c r="E356" s="23">
        <f t="shared" si="43"/>
        <v>0</v>
      </c>
      <c r="F356" s="24">
        <f t="shared" si="44"/>
        <v>0</v>
      </c>
      <c r="G356" s="33">
        <v>0</v>
      </c>
      <c r="IP356" s="9"/>
      <c r="IQ356" s="9"/>
      <c r="IR356" s="9"/>
      <c r="IS356" s="9"/>
      <c r="IT356" s="9"/>
      <c r="IU356" s="9"/>
      <c r="IV356" s="9"/>
    </row>
    <row r="357" s="5" customFormat="1" ht="15" customHeight="1" spans="1:256">
      <c r="A357" s="25">
        <v>2040406</v>
      </c>
      <c r="B357" s="28" t="s">
        <v>245</v>
      </c>
      <c r="C357" s="31"/>
      <c r="D357" s="33">
        <v>0</v>
      </c>
      <c r="E357" s="23">
        <f t="shared" si="43"/>
        <v>0</v>
      </c>
      <c r="F357" s="24">
        <f t="shared" si="44"/>
        <v>0</v>
      </c>
      <c r="G357" s="33">
        <v>0</v>
      </c>
      <c r="IP357" s="9"/>
      <c r="IQ357" s="9"/>
      <c r="IR357" s="9"/>
      <c r="IS357" s="9"/>
      <c r="IT357" s="9"/>
      <c r="IU357" s="9"/>
      <c r="IV357" s="9"/>
    </row>
    <row r="358" s="5" customFormat="1" ht="15" customHeight="1" spans="1:256">
      <c r="A358" s="25">
        <v>2040407</v>
      </c>
      <c r="B358" s="28" t="s">
        <v>246</v>
      </c>
      <c r="C358" s="31"/>
      <c r="D358" s="33">
        <v>0</v>
      </c>
      <c r="E358" s="23">
        <f t="shared" si="43"/>
        <v>0</v>
      </c>
      <c r="F358" s="24">
        <f t="shared" si="44"/>
        <v>0</v>
      </c>
      <c r="G358" s="33">
        <v>0</v>
      </c>
      <c r="IP358" s="9"/>
      <c r="IQ358" s="9"/>
      <c r="IR358" s="9"/>
      <c r="IS358" s="9"/>
      <c r="IT358" s="9"/>
      <c r="IU358" s="9"/>
      <c r="IV358" s="9"/>
    </row>
    <row r="359" s="5" customFormat="1" ht="15" customHeight="1" spans="1:256">
      <c r="A359" s="25">
        <v>2040408</v>
      </c>
      <c r="B359" s="28" t="s">
        <v>247</v>
      </c>
      <c r="C359" s="31"/>
      <c r="D359" s="33">
        <v>0</v>
      </c>
      <c r="E359" s="23">
        <f t="shared" si="43"/>
        <v>0</v>
      </c>
      <c r="F359" s="24">
        <f t="shared" si="44"/>
        <v>0</v>
      </c>
      <c r="G359" s="33">
        <v>0</v>
      </c>
      <c r="IP359" s="9"/>
      <c r="IQ359" s="9"/>
      <c r="IR359" s="9"/>
      <c r="IS359" s="9"/>
      <c r="IT359" s="9"/>
      <c r="IU359" s="9"/>
      <c r="IV359" s="9"/>
    </row>
    <row r="360" s="5" customFormat="1" ht="15" customHeight="1" spans="1:256">
      <c r="A360" s="25">
        <v>2040409</v>
      </c>
      <c r="B360" s="28" t="s">
        <v>248</v>
      </c>
      <c r="C360" s="31"/>
      <c r="D360" s="33">
        <v>0</v>
      </c>
      <c r="E360" s="23">
        <f t="shared" si="43"/>
        <v>0</v>
      </c>
      <c r="F360" s="24">
        <f t="shared" si="44"/>
        <v>0</v>
      </c>
      <c r="G360" s="33">
        <v>0</v>
      </c>
      <c r="IP360" s="9"/>
      <c r="IQ360" s="9"/>
      <c r="IR360" s="9"/>
      <c r="IS360" s="9"/>
      <c r="IT360" s="9"/>
      <c r="IU360" s="9"/>
      <c r="IV360" s="9"/>
    </row>
    <row r="361" s="5" customFormat="1" ht="15" customHeight="1" spans="1:256">
      <c r="A361" s="25">
        <v>2040450</v>
      </c>
      <c r="B361" s="28" t="s">
        <v>23</v>
      </c>
      <c r="C361" s="31"/>
      <c r="D361" s="33"/>
      <c r="E361" s="23">
        <f t="shared" si="43"/>
        <v>0</v>
      </c>
      <c r="F361" s="24">
        <f t="shared" si="44"/>
        <v>0</v>
      </c>
      <c r="G361" s="33"/>
      <c r="IP361" s="9"/>
      <c r="IQ361" s="9"/>
      <c r="IR361" s="9"/>
      <c r="IS361" s="9"/>
      <c r="IT361" s="9"/>
      <c r="IU361" s="9"/>
      <c r="IV361" s="9"/>
    </row>
    <row r="362" s="5" customFormat="1" ht="15" customHeight="1" spans="1:256">
      <c r="A362" s="25">
        <v>2040499</v>
      </c>
      <c r="B362" s="28" t="s">
        <v>249</v>
      </c>
      <c r="C362" s="31"/>
      <c r="D362" s="33"/>
      <c r="E362" s="23">
        <f t="shared" si="43"/>
        <v>0</v>
      </c>
      <c r="F362" s="24">
        <f t="shared" si="44"/>
        <v>0</v>
      </c>
      <c r="G362" s="33"/>
      <c r="IP362" s="9"/>
      <c r="IQ362" s="9"/>
      <c r="IR362" s="9"/>
      <c r="IS362" s="9"/>
      <c r="IT362" s="9"/>
      <c r="IU362" s="9"/>
      <c r="IV362" s="9"/>
    </row>
    <row r="363" s="5" customFormat="1" ht="15" customHeight="1" spans="1:256">
      <c r="A363" s="25">
        <v>20405</v>
      </c>
      <c r="B363" s="26" t="s">
        <v>250</v>
      </c>
      <c r="C363" s="31">
        <f t="shared" ref="C363:G363" si="47">SUM(C364:C371)</f>
        <v>963</v>
      </c>
      <c r="D363" s="32">
        <f t="shared" si="47"/>
        <v>0</v>
      </c>
      <c r="E363" s="23">
        <f t="shared" si="43"/>
        <v>-963</v>
      </c>
      <c r="F363" s="24">
        <f t="shared" si="44"/>
        <v>-100</v>
      </c>
      <c r="G363" s="32">
        <f t="shared" si="47"/>
        <v>0</v>
      </c>
      <c r="IP363" s="9"/>
      <c r="IQ363" s="9"/>
      <c r="IR363" s="9"/>
      <c r="IS363" s="9"/>
      <c r="IT363" s="9"/>
      <c r="IU363" s="9"/>
      <c r="IV363" s="9"/>
    </row>
    <row r="364" s="5" customFormat="1" ht="15" customHeight="1" spans="1:256">
      <c r="A364" s="25">
        <v>2040501</v>
      </c>
      <c r="B364" s="28" t="s">
        <v>14</v>
      </c>
      <c r="C364" s="31">
        <v>681</v>
      </c>
      <c r="D364" s="33"/>
      <c r="E364" s="23">
        <f t="shared" si="43"/>
        <v>-681</v>
      </c>
      <c r="F364" s="24">
        <f t="shared" si="44"/>
        <v>-100</v>
      </c>
      <c r="G364" s="33"/>
      <c r="IP364" s="9"/>
      <c r="IQ364" s="9"/>
      <c r="IR364" s="9"/>
      <c r="IS364" s="9"/>
      <c r="IT364" s="9"/>
      <c r="IU364" s="9"/>
      <c r="IV364" s="9"/>
    </row>
    <row r="365" s="5" customFormat="1" ht="15" customHeight="1" spans="1:256">
      <c r="A365" s="25">
        <v>2040502</v>
      </c>
      <c r="B365" s="28" t="s">
        <v>15</v>
      </c>
      <c r="C365" s="31">
        <v>282</v>
      </c>
      <c r="D365" s="33"/>
      <c r="E365" s="23">
        <f t="shared" si="43"/>
        <v>-282</v>
      </c>
      <c r="F365" s="24">
        <f t="shared" si="44"/>
        <v>-100</v>
      </c>
      <c r="G365" s="33"/>
      <c r="IP365" s="9"/>
      <c r="IQ365" s="9"/>
      <c r="IR365" s="9"/>
      <c r="IS365" s="9"/>
      <c r="IT365" s="9"/>
      <c r="IU365" s="9"/>
      <c r="IV365" s="9"/>
    </row>
    <row r="366" s="5" customFormat="1" ht="15" customHeight="1" spans="1:256">
      <c r="A366" s="25">
        <v>2040503</v>
      </c>
      <c r="B366" s="28" t="s">
        <v>16</v>
      </c>
      <c r="C366" s="31"/>
      <c r="D366" s="33"/>
      <c r="E366" s="23">
        <f t="shared" si="43"/>
        <v>0</v>
      </c>
      <c r="F366" s="24">
        <f t="shared" si="44"/>
        <v>0</v>
      </c>
      <c r="G366" s="33"/>
      <c r="IP366" s="9"/>
      <c r="IQ366" s="9"/>
      <c r="IR366" s="9"/>
      <c r="IS366" s="9"/>
      <c r="IT366" s="9"/>
      <c r="IU366" s="9"/>
      <c r="IV366" s="9"/>
    </row>
    <row r="367" s="5" customFormat="1" ht="15" customHeight="1" spans="1:256">
      <c r="A367" s="25">
        <v>2040504</v>
      </c>
      <c r="B367" s="28" t="s">
        <v>251</v>
      </c>
      <c r="C367" s="31"/>
      <c r="D367" s="33"/>
      <c r="E367" s="23">
        <f t="shared" si="43"/>
        <v>0</v>
      </c>
      <c r="F367" s="24">
        <f t="shared" si="44"/>
        <v>0</v>
      </c>
      <c r="G367" s="33"/>
      <c r="IP367" s="9"/>
      <c r="IQ367" s="9"/>
      <c r="IR367" s="9"/>
      <c r="IS367" s="9"/>
      <c r="IT367" s="9"/>
      <c r="IU367" s="9"/>
      <c r="IV367" s="9"/>
    </row>
    <row r="368" s="5" customFormat="1" ht="15" customHeight="1" spans="1:256">
      <c r="A368" s="25">
        <v>2040505</v>
      </c>
      <c r="B368" s="28" t="s">
        <v>252</v>
      </c>
      <c r="C368" s="31"/>
      <c r="D368" s="33"/>
      <c r="E368" s="23">
        <f t="shared" si="43"/>
        <v>0</v>
      </c>
      <c r="F368" s="24">
        <f t="shared" si="44"/>
        <v>0</v>
      </c>
      <c r="G368" s="33"/>
      <c r="IP368" s="9"/>
      <c r="IQ368" s="9"/>
      <c r="IR368" s="9"/>
      <c r="IS368" s="9"/>
      <c r="IT368" s="9"/>
      <c r="IU368" s="9"/>
      <c r="IV368" s="9"/>
    </row>
    <row r="369" s="5" customFormat="1" ht="15" customHeight="1" spans="1:256">
      <c r="A369" s="25">
        <v>2040506</v>
      </c>
      <c r="B369" s="28" t="s">
        <v>253</v>
      </c>
      <c r="C369" s="31"/>
      <c r="D369" s="33"/>
      <c r="E369" s="23">
        <f t="shared" si="43"/>
        <v>0</v>
      </c>
      <c r="F369" s="24">
        <f t="shared" si="44"/>
        <v>0</v>
      </c>
      <c r="G369" s="33"/>
      <c r="IP369" s="9"/>
      <c r="IQ369" s="9"/>
      <c r="IR369" s="9"/>
      <c r="IS369" s="9"/>
      <c r="IT369" s="9"/>
      <c r="IU369" s="9"/>
      <c r="IV369" s="9"/>
    </row>
    <row r="370" s="5" customFormat="1" ht="15" customHeight="1" spans="1:256">
      <c r="A370" s="25">
        <v>2040550</v>
      </c>
      <c r="B370" s="28" t="s">
        <v>23</v>
      </c>
      <c r="C370" s="31"/>
      <c r="D370" s="33"/>
      <c r="E370" s="23">
        <f t="shared" si="43"/>
        <v>0</v>
      </c>
      <c r="F370" s="24">
        <f t="shared" si="44"/>
        <v>0</v>
      </c>
      <c r="G370" s="33"/>
      <c r="IP370" s="9"/>
      <c r="IQ370" s="9"/>
      <c r="IR370" s="9"/>
      <c r="IS370" s="9"/>
      <c r="IT370" s="9"/>
      <c r="IU370" s="9"/>
      <c r="IV370" s="9"/>
    </row>
    <row r="371" s="5" customFormat="1" ht="15" customHeight="1" spans="1:256">
      <c r="A371" s="25">
        <v>2040599</v>
      </c>
      <c r="B371" s="28" t="s">
        <v>254</v>
      </c>
      <c r="C371" s="31"/>
      <c r="D371" s="33"/>
      <c r="E371" s="23">
        <f t="shared" si="43"/>
        <v>0</v>
      </c>
      <c r="F371" s="24">
        <f t="shared" si="44"/>
        <v>0</v>
      </c>
      <c r="G371" s="33"/>
      <c r="IP371" s="9"/>
      <c r="IQ371" s="9"/>
      <c r="IR371" s="9"/>
      <c r="IS371" s="9"/>
      <c r="IT371" s="9"/>
      <c r="IU371" s="9"/>
      <c r="IV371" s="9"/>
    </row>
    <row r="372" s="5" customFormat="1" ht="15" customHeight="1" spans="1:256">
      <c r="A372" s="25">
        <v>20406</v>
      </c>
      <c r="B372" s="26" t="s">
        <v>255</v>
      </c>
      <c r="C372" s="31">
        <f t="shared" ref="C372:G372" si="48">SUM(C373:C385)</f>
        <v>426</v>
      </c>
      <c r="D372" s="32">
        <f t="shared" si="48"/>
        <v>426</v>
      </c>
      <c r="E372" s="23">
        <f t="shared" si="43"/>
        <v>0</v>
      </c>
      <c r="F372" s="24">
        <f t="shared" si="44"/>
        <v>0</v>
      </c>
      <c r="G372" s="32">
        <f t="shared" si="48"/>
        <v>426</v>
      </c>
      <c r="IP372" s="9"/>
      <c r="IQ372" s="9"/>
      <c r="IR372" s="9"/>
      <c r="IS372" s="9"/>
      <c r="IT372" s="9"/>
      <c r="IU372" s="9"/>
      <c r="IV372" s="9"/>
    </row>
    <row r="373" s="5" customFormat="1" ht="15" customHeight="1" spans="1:256">
      <c r="A373" s="25">
        <v>2040601</v>
      </c>
      <c r="B373" s="28" t="s">
        <v>14</v>
      </c>
      <c r="C373" s="31">
        <v>276</v>
      </c>
      <c r="D373" s="33">
        <v>305</v>
      </c>
      <c r="E373" s="23">
        <f t="shared" si="43"/>
        <v>29</v>
      </c>
      <c r="F373" s="24">
        <f t="shared" si="44"/>
        <v>10.5072463768116</v>
      </c>
      <c r="G373" s="33">
        <v>305</v>
      </c>
      <c r="IP373" s="9"/>
      <c r="IQ373" s="9"/>
      <c r="IR373" s="9"/>
      <c r="IS373" s="9"/>
      <c r="IT373" s="9"/>
      <c r="IU373" s="9"/>
      <c r="IV373" s="9"/>
    </row>
    <row r="374" s="5" customFormat="1" ht="15" customHeight="1" spans="1:256">
      <c r="A374" s="25">
        <v>2040602</v>
      </c>
      <c r="B374" s="28" t="s">
        <v>15</v>
      </c>
      <c r="C374" s="31"/>
      <c r="D374" s="33"/>
      <c r="E374" s="23">
        <f t="shared" si="43"/>
        <v>0</v>
      </c>
      <c r="F374" s="24">
        <f t="shared" si="44"/>
        <v>0</v>
      </c>
      <c r="G374" s="33"/>
      <c r="IP374" s="9"/>
      <c r="IQ374" s="9"/>
      <c r="IR374" s="9"/>
      <c r="IS374" s="9"/>
      <c r="IT374" s="9"/>
      <c r="IU374" s="9"/>
      <c r="IV374" s="9"/>
    </row>
    <row r="375" s="5" customFormat="1" ht="15" customHeight="1" spans="1:256">
      <c r="A375" s="25">
        <v>2040603</v>
      </c>
      <c r="B375" s="28" t="s">
        <v>16</v>
      </c>
      <c r="C375" s="31"/>
      <c r="D375" s="33"/>
      <c r="E375" s="23">
        <f t="shared" si="43"/>
        <v>0</v>
      </c>
      <c r="F375" s="24">
        <f t="shared" si="44"/>
        <v>0</v>
      </c>
      <c r="G375" s="33"/>
      <c r="IP375" s="9"/>
      <c r="IQ375" s="9"/>
      <c r="IR375" s="9"/>
      <c r="IS375" s="9"/>
      <c r="IT375" s="9"/>
      <c r="IU375" s="9"/>
      <c r="IV375" s="9"/>
    </row>
    <row r="376" s="5" customFormat="1" ht="15" customHeight="1" spans="1:256">
      <c r="A376" s="25">
        <v>2040604</v>
      </c>
      <c r="B376" s="28" t="s">
        <v>256</v>
      </c>
      <c r="C376" s="31">
        <v>31</v>
      </c>
      <c r="D376" s="33">
        <v>25</v>
      </c>
      <c r="E376" s="23">
        <f t="shared" si="43"/>
        <v>-6</v>
      </c>
      <c r="F376" s="24">
        <f t="shared" si="44"/>
        <v>-19.3548387096774</v>
      </c>
      <c r="G376" s="33">
        <v>25</v>
      </c>
      <c r="IP376" s="9"/>
      <c r="IQ376" s="9"/>
      <c r="IR376" s="9"/>
      <c r="IS376" s="9"/>
      <c r="IT376" s="9"/>
      <c r="IU376" s="9"/>
      <c r="IV376" s="9"/>
    </row>
    <row r="377" s="5" customFormat="1" ht="15" customHeight="1" spans="1:256">
      <c r="A377" s="25">
        <v>2040605</v>
      </c>
      <c r="B377" s="28" t="s">
        <v>257</v>
      </c>
      <c r="C377" s="31">
        <v>15</v>
      </c>
      <c r="D377" s="33">
        <v>10</v>
      </c>
      <c r="E377" s="23">
        <f t="shared" si="43"/>
        <v>-5</v>
      </c>
      <c r="F377" s="24">
        <f t="shared" si="44"/>
        <v>-33.3333333333333</v>
      </c>
      <c r="G377" s="33">
        <v>10</v>
      </c>
      <c r="IP377" s="9"/>
      <c r="IQ377" s="9"/>
      <c r="IR377" s="9"/>
      <c r="IS377" s="9"/>
      <c r="IT377" s="9"/>
      <c r="IU377" s="9"/>
      <c r="IV377" s="9"/>
    </row>
    <row r="378" s="5" customFormat="1" ht="15" customHeight="1" spans="1:256">
      <c r="A378" s="25">
        <v>2040606</v>
      </c>
      <c r="B378" s="28" t="s">
        <v>258</v>
      </c>
      <c r="C378" s="31">
        <v>44</v>
      </c>
      <c r="D378" s="33">
        <v>72</v>
      </c>
      <c r="E378" s="23">
        <f t="shared" si="43"/>
        <v>28</v>
      </c>
      <c r="F378" s="24">
        <f t="shared" si="44"/>
        <v>63.6363636363636</v>
      </c>
      <c r="G378" s="33">
        <v>72</v>
      </c>
      <c r="IP378" s="9"/>
      <c r="IQ378" s="9"/>
      <c r="IR378" s="9"/>
      <c r="IS378" s="9"/>
      <c r="IT378" s="9"/>
      <c r="IU378" s="9"/>
      <c r="IV378" s="9"/>
    </row>
    <row r="379" s="5" customFormat="1" ht="15" customHeight="1" spans="1:256">
      <c r="A379" s="25">
        <v>2040607</v>
      </c>
      <c r="B379" s="28" t="s">
        <v>259</v>
      </c>
      <c r="C379" s="31">
        <v>7</v>
      </c>
      <c r="D379" s="33">
        <v>3</v>
      </c>
      <c r="E379" s="23">
        <f t="shared" si="43"/>
        <v>-4</v>
      </c>
      <c r="F379" s="24">
        <f t="shared" si="44"/>
        <v>-57.1428571428571</v>
      </c>
      <c r="G379" s="33">
        <v>3</v>
      </c>
      <c r="IP379" s="9"/>
      <c r="IQ379" s="9"/>
      <c r="IR379" s="9"/>
      <c r="IS379" s="9"/>
      <c r="IT379" s="9"/>
      <c r="IU379" s="9"/>
      <c r="IV379" s="9"/>
    </row>
    <row r="380" s="5" customFormat="1" ht="15" customHeight="1" spans="1:256">
      <c r="A380" s="25">
        <v>2040608</v>
      </c>
      <c r="B380" s="28" t="s">
        <v>260</v>
      </c>
      <c r="C380" s="31"/>
      <c r="D380" s="33"/>
      <c r="E380" s="23">
        <f t="shared" si="43"/>
        <v>0</v>
      </c>
      <c r="F380" s="24">
        <f t="shared" si="44"/>
        <v>0</v>
      </c>
      <c r="G380" s="33"/>
      <c r="IP380" s="9"/>
      <c r="IQ380" s="9"/>
      <c r="IR380" s="9"/>
      <c r="IS380" s="9"/>
      <c r="IT380" s="9"/>
      <c r="IU380" s="9"/>
      <c r="IV380" s="9"/>
    </row>
    <row r="381" s="5" customFormat="1" ht="15" customHeight="1" spans="1:256">
      <c r="A381" s="25">
        <v>2040609</v>
      </c>
      <c r="B381" s="28" t="s">
        <v>261</v>
      </c>
      <c r="C381" s="31"/>
      <c r="D381" s="33"/>
      <c r="E381" s="23">
        <f t="shared" ref="E381:E444" si="49">D381-C381</f>
        <v>0</v>
      </c>
      <c r="F381" s="24">
        <f t="shared" ref="F381:F444" si="50">IF(C381=0,,E381/C381*100)</f>
        <v>0</v>
      </c>
      <c r="G381" s="33"/>
      <c r="IP381" s="9"/>
      <c r="IQ381" s="9"/>
      <c r="IR381" s="9"/>
      <c r="IS381" s="9"/>
      <c r="IT381" s="9"/>
      <c r="IU381" s="9"/>
      <c r="IV381" s="9"/>
    </row>
    <row r="382" s="5" customFormat="1" ht="15" customHeight="1" spans="1:256">
      <c r="A382" s="25">
        <v>2040610</v>
      </c>
      <c r="B382" s="28" t="s">
        <v>262</v>
      </c>
      <c r="C382" s="31">
        <v>10</v>
      </c>
      <c r="D382" s="33">
        <v>11</v>
      </c>
      <c r="E382" s="23">
        <f t="shared" si="49"/>
        <v>1</v>
      </c>
      <c r="F382" s="24">
        <f t="shared" si="50"/>
        <v>10</v>
      </c>
      <c r="G382" s="33">
        <v>11</v>
      </c>
      <c r="IP382" s="9"/>
      <c r="IQ382" s="9"/>
      <c r="IR382" s="9"/>
      <c r="IS382" s="9"/>
      <c r="IT382" s="9"/>
      <c r="IU382" s="9"/>
      <c r="IV382" s="9"/>
    </row>
    <row r="383" s="5" customFormat="1" ht="15" customHeight="1" spans="1:256">
      <c r="A383" s="25">
        <v>2040611</v>
      </c>
      <c r="B383" s="28" t="s">
        <v>263</v>
      </c>
      <c r="C383" s="31"/>
      <c r="D383" s="33"/>
      <c r="E383" s="23">
        <f t="shared" si="49"/>
        <v>0</v>
      </c>
      <c r="F383" s="24">
        <f t="shared" si="50"/>
        <v>0</v>
      </c>
      <c r="G383" s="33"/>
      <c r="IP383" s="9"/>
      <c r="IQ383" s="9"/>
      <c r="IR383" s="9"/>
      <c r="IS383" s="9"/>
      <c r="IT383" s="9"/>
      <c r="IU383" s="9"/>
      <c r="IV383" s="9"/>
    </row>
    <row r="384" s="5" customFormat="1" ht="15" customHeight="1" spans="1:256">
      <c r="A384" s="25">
        <v>2040650</v>
      </c>
      <c r="B384" s="28" t="s">
        <v>23</v>
      </c>
      <c r="C384" s="31">
        <v>43</v>
      </c>
      <c r="D384" s="33"/>
      <c r="E384" s="23">
        <f t="shared" si="49"/>
        <v>-43</v>
      </c>
      <c r="F384" s="24">
        <f t="shared" si="50"/>
        <v>-100</v>
      </c>
      <c r="G384" s="33"/>
      <c r="IP384" s="9"/>
      <c r="IQ384" s="9"/>
      <c r="IR384" s="9"/>
      <c r="IS384" s="9"/>
      <c r="IT384" s="9"/>
      <c r="IU384" s="9"/>
      <c r="IV384" s="9"/>
    </row>
    <row r="385" s="5" customFormat="1" ht="15" customHeight="1" spans="1:256">
      <c r="A385" s="25">
        <v>2040699</v>
      </c>
      <c r="B385" s="28" t="s">
        <v>264</v>
      </c>
      <c r="C385" s="31"/>
      <c r="D385" s="33"/>
      <c r="E385" s="23">
        <f t="shared" si="49"/>
        <v>0</v>
      </c>
      <c r="F385" s="24">
        <f t="shared" si="50"/>
        <v>0</v>
      </c>
      <c r="G385" s="33"/>
      <c r="IP385" s="9"/>
      <c r="IQ385" s="9"/>
      <c r="IR385" s="9"/>
      <c r="IS385" s="9"/>
      <c r="IT385" s="9"/>
      <c r="IU385" s="9"/>
      <c r="IV385" s="9"/>
    </row>
    <row r="386" s="5" customFormat="1" ht="15" customHeight="1" spans="1:256">
      <c r="A386" s="25">
        <v>20407</v>
      </c>
      <c r="B386" s="26" t="s">
        <v>265</v>
      </c>
      <c r="C386" s="31"/>
      <c r="D386" s="32">
        <f>SUM(D387:D394)</f>
        <v>0</v>
      </c>
      <c r="E386" s="23">
        <f t="shared" si="49"/>
        <v>0</v>
      </c>
      <c r="F386" s="24">
        <f t="shared" si="50"/>
        <v>0</v>
      </c>
      <c r="G386" s="32">
        <f>SUM(G387:G394)</f>
        <v>0</v>
      </c>
      <c r="IP386" s="9"/>
      <c r="IQ386" s="9"/>
      <c r="IR386" s="9"/>
      <c r="IS386" s="9"/>
      <c r="IT386" s="9"/>
      <c r="IU386" s="9"/>
      <c r="IV386" s="9"/>
    </row>
    <row r="387" s="5" customFormat="1" ht="15" customHeight="1" spans="1:256">
      <c r="A387" s="25">
        <v>2040701</v>
      </c>
      <c r="B387" s="28" t="s">
        <v>14</v>
      </c>
      <c r="C387" s="31"/>
      <c r="D387" s="33"/>
      <c r="E387" s="23">
        <f t="shared" si="49"/>
        <v>0</v>
      </c>
      <c r="F387" s="24">
        <f t="shared" si="50"/>
        <v>0</v>
      </c>
      <c r="G387" s="33"/>
      <c r="IP387" s="9"/>
      <c r="IQ387" s="9"/>
      <c r="IR387" s="9"/>
      <c r="IS387" s="9"/>
      <c r="IT387" s="9"/>
      <c r="IU387" s="9"/>
      <c r="IV387" s="9"/>
    </row>
    <row r="388" s="5" customFormat="1" ht="15" customHeight="1" spans="1:256">
      <c r="A388" s="25">
        <v>2040702</v>
      </c>
      <c r="B388" s="28" t="s">
        <v>15</v>
      </c>
      <c r="C388" s="31"/>
      <c r="D388" s="33"/>
      <c r="E388" s="23">
        <f t="shared" si="49"/>
        <v>0</v>
      </c>
      <c r="F388" s="24">
        <f t="shared" si="50"/>
        <v>0</v>
      </c>
      <c r="G388" s="33"/>
      <c r="IP388" s="9"/>
      <c r="IQ388" s="9"/>
      <c r="IR388" s="9"/>
      <c r="IS388" s="9"/>
      <c r="IT388" s="9"/>
      <c r="IU388" s="9"/>
      <c r="IV388" s="9"/>
    </row>
    <row r="389" s="5" customFormat="1" ht="15" customHeight="1" spans="1:256">
      <c r="A389" s="25">
        <v>2040703</v>
      </c>
      <c r="B389" s="28" t="s">
        <v>16</v>
      </c>
      <c r="C389" s="31"/>
      <c r="D389" s="33"/>
      <c r="E389" s="23">
        <f t="shared" si="49"/>
        <v>0</v>
      </c>
      <c r="F389" s="24">
        <f t="shared" si="50"/>
        <v>0</v>
      </c>
      <c r="G389" s="33"/>
      <c r="IP389" s="9"/>
      <c r="IQ389" s="9"/>
      <c r="IR389" s="9"/>
      <c r="IS389" s="9"/>
      <c r="IT389" s="9"/>
      <c r="IU389" s="9"/>
      <c r="IV389" s="9"/>
    </row>
    <row r="390" s="5" customFormat="1" ht="15" customHeight="1" spans="1:256">
      <c r="A390" s="25">
        <v>2040704</v>
      </c>
      <c r="B390" s="28" t="s">
        <v>266</v>
      </c>
      <c r="C390" s="31"/>
      <c r="D390" s="33"/>
      <c r="E390" s="23">
        <f t="shared" si="49"/>
        <v>0</v>
      </c>
      <c r="F390" s="24">
        <f t="shared" si="50"/>
        <v>0</v>
      </c>
      <c r="G390" s="33"/>
      <c r="IP390" s="9"/>
      <c r="IQ390" s="9"/>
      <c r="IR390" s="9"/>
      <c r="IS390" s="9"/>
      <c r="IT390" s="9"/>
      <c r="IU390" s="9"/>
      <c r="IV390" s="9"/>
    </row>
    <row r="391" s="5" customFormat="1" ht="15" customHeight="1" spans="1:256">
      <c r="A391" s="25">
        <v>2040705</v>
      </c>
      <c r="B391" s="28" t="s">
        <v>267</v>
      </c>
      <c r="C391" s="31"/>
      <c r="D391" s="33"/>
      <c r="E391" s="23">
        <f t="shared" si="49"/>
        <v>0</v>
      </c>
      <c r="F391" s="24">
        <f t="shared" si="50"/>
        <v>0</v>
      </c>
      <c r="G391" s="33"/>
      <c r="IP391" s="9"/>
      <c r="IQ391" s="9"/>
      <c r="IR391" s="9"/>
      <c r="IS391" s="9"/>
      <c r="IT391" s="9"/>
      <c r="IU391" s="9"/>
      <c r="IV391" s="9"/>
    </row>
    <row r="392" s="5" customFormat="1" ht="15" customHeight="1" spans="1:256">
      <c r="A392" s="25">
        <v>2040706</v>
      </c>
      <c r="B392" s="28" t="s">
        <v>268</v>
      </c>
      <c r="C392" s="31"/>
      <c r="D392" s="33"/>
      <c r="E392" s="23">
        <f t="shared" si="49"/>
        <v>0</v>
      </c>
      <c r="F392" s="24">
        <f t="shared" si="50"/>
        <v>0</v>
      </c>
      <c r="G392" s="33"/>
      <c r="IP392" s="9"/>
      <c r="IQ392" s="9"/>
      <c r="IR392" s="9"/>
      <c r="IS392" s="9"/>
      <c r="IT392" s="9"/>
      <c r="IU392" s="9"/>
      <c r="IV392" s="9"/>
    </row>
    <row r="393" s="5" customFormat="1" ht="15" customHeight="1" spans="1:256">
      <c r="A393" s="25">
        <v>2040750</v>
      </c>
      <c r="B393" s="28" t="s">
        <v>23</v>
      </c>
      <c r="C393" s="31"/>
      <c r="D393" s="33"/>
      <c r="E393" s="23">
        <f t="shared" si="49"/>
        <v>0</v>
      </c>
      <c r="F393" s="24">
        <f t="shared" si="50"/>
        <v>0</v>
      </c>
      <c r="G393" s="33"/>
      <c r="IP393" s="9"/>
      <c r="IQ393" s="9"/>
      <c r="IR393" s="9"/>
      <c r="IS393" s="9"/>
      <c r="IT393" s="9"/>
      <c r="IU393" s="9"/>
      <c r="IV393" s="9"/>
    </row>
    <row r="394" s="5" customFormat="1" ht="15" customHeight="1" spans="1:256">
      <c r="A394" s="25">
        <v>2040799</v>
      </c>
      <c r="B394" s="28" t="s">
        <v>269</v>
      </c>
      <c r="C394" s="31"/>
      <c r="D394" s="33"/>
      <c r="E394" s="23">
        <f t="shared" si="49"/>
        <v>0</v>
      </c>
      <c r="F394" s="24">
        <f t="shared" si="50"/>
        <v>0</v>
      </c>
      <c r="G394" s="33"/>
      <c r="IP394" s="9"/>
      <c r="IQ394" s="9"/>
      <c r="IR394" s="9"/>
      <c r="IS394" s="9"/>
      <c r="IT394" s="9"/>
      <c r="IU394" s="9"/>
      <c r="IV394" s="9"/>
    </row>
    <row r="395" s="5" customFormat="1" ht="15" customHeight="1" spans="1:256">
      <c r="A395" s="25">
        <v>20408</v>
      </c>
      <c r="B395" s="26" t="s">
        <v>270</v>
      </c>
      <c r="C395" s="31"/>
      <c r="D395" s="32">
        <f>SUM(D396:D403)</f>
        <v>0</v>
      </c>
      <c r="E395" s="23">
        <f t="shared" si="49"/>
        <v>0</v>
      </c>
      <c r="F395" s="24">
        <f t="shared" si="50"/>
        <v>0</v>
      </c>
      <c r="G395" s="32">
        <f>SUM(G396:G403)</f>
        <v>0</v>
      </c>
      <c r="IP395" s="9"/>
      <c r="IQ395" s="9"/>
      <c r="IR395" s="9"/>
      <c r="IS395" s="9"/>
      <c r="IT395" s="9"/>
      <c r="IU395" s="9"/>
      <c r="IV395" s="9"/>
    </row>
    <row r="396" s="5" customFormat="1" ht="15" customHeight="1" spans="1:256">
      <c r="A396" s="25">
        <v>2040801</v>
      </c>
      <c r="B396" s="28" t="s">
        <v>14</v>
      </c>
      <c r="C396" s="31"/>
      <c r="D396" s="33"/>
      <c r="E396" s="23">
        <f t="shared" si="49"/>
        <v>0</v>
      </c>
      <c r="F396" s="24">
        <f t="shared" si="50"/>
        <v>0</v>
      </c>
      <c r="G396" s="33"/>
      <c r="IP396" s="9"/>
      <c r="IQ396" s="9"/>
      <c r="IR396" s="9"/>
      <c r="IS396" s="9"/>
      <c r="IT396" s="9"/>
      <c r="IU396" s="9"/>
      <c r="IV396" s="9"/>
    </row>
    <row r="397" s="5" customFormat="1" ht="15" customHeight="1" spans="1:256">
      <c r="A397" s="25">
        <v>2040802</v>
      </c>
      <c r="B397" s="28" t="s">
        <v>15</v>
      </c>
      <c r="C397" s="31"/>
      <c r="D397" s="33">
        <v>0</v>
      </c>
      <c r="E397" s="23">
        <f t="shared" si="49"/>
        <v>0</v>
      </c>
      <c r="F397" s="24">
        <f t="shared" si="50"/>
        <v>0</v>
      </c>
      <c r="G397" s="33">
        <v>0</v>
      </c>
      <c r="IP397" s="9"/>
      <c r="IQ397" s="9"/>
      <c r="IR397" s="9"/>
      <c r="IS397" s="9"/>
      <c r="IT397" s="9"/>
      <c r="IU397" s="9"/>
      <c r="IV397" s="9"/>
    </row>
    <row r="398" s="5" customFormat="1" ht="15" customHeight="1" spans="1:256">
      <c r="A398" s="25">
        <v>2040803</v>
      </c>
      <c r="B398" s="28" t="s">
        <v>16</v>
      </c>
      <c r="C398" s="31"/>
      <c r="D398" s="33">
        <v>0</v>
      </c>
      <c r="E398" s="23">
        <f t="shared" si="49"/>
        <v>0</v>
      </c>
      <c r="F398" s="24">
        <f t="shared" si="50"/>
        <v>0</v>
      </c>
      <c r="G398" s="33">
        <v>0</v>
      </c>
      <c r="IP398" s="9"/>
      <c r="IQ398" s="9"/>
      <c r="IR398" s="9"/>
      <c r="IS398" s="9"/>
      <c r="IT398" s="9"/>
      <c r="IU398" s="9"/>
      <c r="IV398" s="9"/>
    </row>
    <row r="399" s="5" customFormat="1" ht="15" customHeight="1" spans="1:256">
      <c r="A399" s="25">
        <v>2040804</v>
      </c>
      <c r="B399" s="28" t="s">
        <v>271</v>
      </c>
      <c r="C399" s="31"/>
      <c r="D399" s="33">
        <v>0</v>
      </c>
      <c r="E399" s="23">
        <f t="shared" si="49"/>
        <v>0</v>
      </c>
      <c r="F399" s="24">
        <f t="shared" si="50"/>
        <v>0</v>
      </c>
      <c r="G399" s="33">
        <v>0</v>
      </c>
      <c r="IP399" s="9"/>
      <c r="IQ399" s="9"/>
      <c r="IR399" s="9"/>
      <c r="IS399" s="9"/>
      <c r="IT399" s="9"/>
      <c r="IU399" s="9"/>
      <c r="IV399" s="9"/>
    </row>
    <row r="400" s="5" customFormat="1" ht="15" customHeight="1" spans="1:256">
      <c r="A400" s="25">
        <v>2040805</v>
      </c>
      <c r="B400" s="28" t="s">
        <v>272</v>
      </c>
      <c r="C400" s="31"/>
      <c r="D400" s="33">
        <v>0</v>
      </c>
      <c r="E400" s="23">
        <f t="shared" si="49"/>
        <v>0</v>
      </c>
      <c r="F400" s="24">
        <f t="shared" si="50"/>
        <v>0</v>
      </c>
      <c r="G400" s="33">
        <v>0</v>
      </c>
      <c r="IP400" s="9"/>
      <c r="IQ400" s="9"/>
      <c r="IR400" s="9"/>
      <c r="IS400" s="9"/>
      <c r="IT400" s="9"/>
      <c r="IU400" s="9"/>
      <c r="IV400" s="9"/>
    </row>
    <row r="401" s="5" customFormat="1" ht="15" customHeight="1" spans="1:256">
      <c r="A401" s="25">
        <v>2040806</v>
      </c>
      <c r="B401" s="28" t="s">
        <v>273</v>
      </c>
      <c r="C401" s="31"/>
      <c r="D401" s="33">
        <v>0</v>
      </c>
      <c r="E401" s="23">
        <f t="shared" si="49"/>
        <v>0</v>
      </c>
      <c r="F401" s="24">
        <f t="shared" si="50"/>
        <v>0</v>
      </c>
      <c r="G401" s="33">
        <v>0</v>
      </c>
      <c r="IP401" s="9"/>
      <c r="IQ401" s="9"/>
      <c r="IR401" s="9"/>
      <c r="IS401" s="9"/>
      <c r="IT401" s="9"/>
      <c r="IU401" s="9"/>
      <c r="IV401" s="9"/>
    </row>
    <row r="402" s="5" customFormat="1" ht="15" customHeight="1" spans="1:256">
      <c r="A402" s="25">
        <v>2040850</v>
      </c>
      <c r="B402" s="28" t="s">
        <v>23</v>
      </c>
      <c r="C402" s="31"/>
      <c r="D402" s="33">
        <v>0</v>
      </c>
      <c r="E402" s="23">
        <f t="shared" si="49"/>
        <v>0</v>
      </c>
      <c r="F402" s="24">
        <f t="shared" si="50"/>
        <v>0</v>
      </c>
      <c r="G402" s="33">
        <v>0</v>
      </c>
      <c r="IP402" s="9"/>
      <c r="IQ402" s="9"/>
      <c r="IR402" s="9"/>
      <c r="IS402" s="9"/>
      <c r="IT402" s="9"/>
      <c r="IU402" s="9"/>
      <c r="IV402" s="9"/>
    </row>
    <row r="403" s="5" customFormat="1" ht="15" customHeight="1" spans="1:256">
      <c r="A403" s="25">
        <v>2040899</v>
      </c>
      <c r="B403" s="28" t="s">
        <v>274</v>
      </c>
      <c r="C403" s="31"/>
      <c r="D403" s="33">
        <v>0</v>
      </c>
      <c r="E403" s="23">
        <f t="shared" si="49"/>
        <v>0</v>
      </c>
      <c r="F403" s="24">
        <f t="shared" si="50"/>
        <v>0</v>
      </c>
      <c r="G403" s="33">
        <v>0</v>
      </c>
      <c r="IP403" s="9"/>
      <c r="IQ403" s="9"/>
      <c r="IR403" s="9"/>
      <c r="IS403" s="9"/>
      <c r="IT403" s="9"/>
      <c r="IU403" s="9"/>
      <c r="IV403" s="9"/>
    </row>
    <row r="404" s="5" customFormat="1" ht="15" customHeight="1" spans="1:256">
      <c r="A404" s="25">
        <v>20409</v>
      </c>
      <c r="B404" s="26" t="s">
        <v>275</v>
      </c>
      <c r="C404" s="31"/>
      <c r="D404" s="32">
        <f>SUM(D405:D411)</f>
        <v>0</v>
      </c>
      <c r="E404" s="23">
        <f t="shared" si="49"/>
        <v>0</v>
      </c>
      <c r="F404" s="24">
        <f t="shared" si="50"/>
        <v>0</v>
      </c>
      <c r="G404" s="32">
        <f>SUM(G405:G411)</f>
        <v>0</v>
      </c>
      <c r="IP404" s="9"/>
      <c r="IQ404" s="9"/>
      <c r="IR404" s="9"/>
      <c r="IS404" s="9"/>
      <c r="IT404" s="9"/>
      <c r="IU404" s="9"/>
      <c r="IV404" s="9"/>
    </row>
    <row r="405" s="5" customFormat="1" ht="15" customHeight="1" spans="1:256">
      <c r="A405" s="25">
        <v>2040901</v>
      </c>
      <c r="B405" s="28" t="s">
        <v>14</v>
      </c>
      <c r="C405" s="31"/>
      <c r="D405" s="33">
        <v>0</v>
      </c>
      <c r="E405" s="23">
        <f t="shared" si="49"/>
        <v>0</v>
      </c>
      <c r="F405" s="24">
        <f t="shared" si="50"/>
        <v>0</v>
      </c>
      <c r="G405" s="33">
        <v>0</v>
      </c>
      <c r="IP405" s="9"/>
      <c r="IQ405" s="9"/>
      <c r="IR405" s="9"/>
      <c r="IS405" s="9"/>
      <c r="IT405" s="9"/>
      <c r="IU405" s="9"/>
      <c r="IV405" s="9"/>
    </row>
    <row r="406" s="5" customFormat="1" ht="15" customHeight="1" spans="1:256">
      <c r="A406" s="25">
        <v>2040902</v>
      </c>
      <c r="B406" s="28" t="s">
        <v>15</v>
      </c>
      <c r="C406" s="31"/>
      <c r="D406" s="33">
        <v>0</v>
      </c>
      <c r="E406" s="23">
        <f t="shared" si="49"/>
        <v>0</v>
      </c>
      <c r="F406" s="24">
        <f t="shared" si="50"/>
        <v>0</v>
      </c>
      <c r="G406" s="33">
        <v>0</v>
      </c>
      <c r="IP406" s="9"/>
      <c r="IQ406" s="9"/>
      <c r="IR406" s="9"/>
      <c r="IS406" s="9"/>
      <c r="IT406" s="9"/>
      <c r="IU406" s="9"/>
      <c r="IV406" s="9"/>
    </row>
    <row r="407" s="5" customFormat="1" ht="15" customHeight="1" spans="1:256">
      <c r="A407" s="25">
        <v>2040903</v>
      </c>
      <c r="B407" s="28" t="s">
        <v>16</v>
      </c>
      <c r="C407" s="31"/>
      <c r="D407" s="33">
        <v>0</v>
      </c>
      <c r="E407" s="23">
        <f t="shared" si="49"/>
        <v>0</v>
      </c>
      <c r="F407" s="24">
        <f t="shared" si="50"/>
        <v>0</v>
      </c>
      <c r="G407" s="33">
        <v>0</v>
      </c>
      <c r="IP407" s="9"/>
      <c r="IQ407" s="9"/>
      <c r="IR407" s="9"/>
      <c r="IS407" s="9"/>
      <c r="IT407" s="9"/>
      <c r="IU407" s="9"/>
      <c r="IV407" s="9"/>
    </row>
    <row r="408" s="5" customFormat="1" ht="15" customHeight="1" spans="1:256">
      <c r="A408" s="25">
        <v>2040904</v>
      </c>
      <c r="B408" s="28" t="s">
        <v>276</v>
      </c>
      <c r="C408" s="31"/>
      <c r="D408" s="33">
        <v>0</v>
      </c>
      <c r="E408" s="23">
        <f t="shared" si="49"/>
        <v>0</v>
      </c>
      <c r="F408" s="24">
        <f t="shared" si="50"/>
        <v>0</v>
      </c>
      <c r="G408" s="33">
        <v>0</v>
      </c>
      <c r="IP408" s="9"/>
      <c r="IQ408" s="9"/>
      <c r="IR408" s="9"/>
      <c r="IS408" s="9"/>
      <c r="IT408" s="9"/>
      <c r="IU408" s="9"/>
      <c r="IV408" s="9"/>
    </row>
    <row r="409" s="5" customFormat="1" ht="15" customHeight="1" spans="1:256">
      <c r="A409" s="25">
        <v>2040905</v>
      </c>
      <c r="B409" s="28" t="s">
        <v>277</v>
      </c>
      <c r="C409" s="31"/>
      <c r="D409" s="33">
        <v>0</v>
      </c>
      <c r="E409" s="23">
        <f t="shared" si="49"/>
        <v>0</v>
      </c>
      <c r="F409" s="24">
        <f t="shared" si="50"/>
        <v>0</v>
      </c>
      <c r="G409" s="33">
        <v>0</v>
      </c>
      <c r="IP409" s="9"/>
      <c r="IQ409" s="9"/>
      <c r="IR409" s="9"/>
      <c r="IS409" s="9"/>
      <c r="IT409" s="9"/>
      <c r="IU409" s="9"/>
      <c r="IV409" s="9"/>
    </row>
    <row r="410" s="5" customFormat="1" ht="15" customHeight="1" spans="1:256">
      <c r="A410" s="25">
        <v>2040950</v>
      </c>
      <c r="B410" s="28" t="s">
        <v>23</v>
      </c>
      <c r="C410" s="31"/>
      <c r="D410" s="33">
        <v>0</v>
      </c>
      <c r="E410" s="23">
        <f t="shared" si="49"/>
        <v>0</v>
      </c>
      <c r="F410" s="24">
        <f t="shared" si="50"/>
        <v>0</v>
      </c>
      <c r="G410" s="33">
        <v>0</v>
      </c>
      <c r="IP410" s="9"/>
      <c r="IQ410" s="9"/>
      <c r="IR410" s="9"/>
      <c r="IS410" s="9"/>
      <c r="IT410" s="9"/>
      <c r="IU410" s="9"/>
      <c r="IV410" s="9"/>
    </row>
    <row r="411" s="5" customFormat="1" ht="15" customHeight="1" spans="1:256">
      <c r="A411" s="25">
        <v>2040999</v>
      </c>
      <c r="B411" s="28" t="s">
        <v>278</v>
      </c>
      <c r="C411" s="31"/>
      <c r="D411" s="33">
        <v>0</v>
      </c>
      <c r="E411" s="23">
        <f t="shared" si="49"/>
        <v>0</v>
      </c>
      <c r="F411" s="24">
        <f t="shared" si="50"/>
        <v>0</v>
      </c>
      <c r="G411" s="33">
        <v>0</v>
      </c>
      <c r="IP411" s="9"/>
      <c r="IQ411" s="9"/>
      <c r="IR411" s="9"/>
      <c r="IS411" s="9"/>
      <c r="IT411" s="9"/>
      <c r="IU411" s="9"/>
      <c r="IV411" s="9"/>
    </row>
    <row r="412" s="5" customFormat="1" ht="15" customHeight="1" spans="1:256">
      <c r="A412" s="25">
        <v>20410</v>
      </c>
      <c r="B412" s="26" t="s">
        <v>279</v>
      </c>
      <c r="C412" s="31"/>
      <c r="D412" s="32">
        <f>SUM(D413:D419)</f>
        <v>0</v>
      </c>
      <c r="E412" s="23">
        <f t="shared" si="49"/>
        <v>0</v>
      </c>
      <c r="F412" s="24">
        <f t="shared" si="50"/>
        <v>0</v>
      </c>
      <c r="G412" s="32">
        <f>SUM(G413:G419)</f>
        <v>0</v>
      </c>
      <c r="IP412" s="9"/>
      <c r="IQ412" s="9"/>
      <c r="IR412" s="9"/>
      <c r="IS412" s="9"/>
      <c r="IT412" s="9"/>
      <c r="IU412" s="9"/>
      <c r="IV412" s="9"/>
    </row>
    <row r="413" s="5" customFormat="1" ht="15" customHeight="1" spans="1:256">
      <c r="A413" s="25">
        <v>2041001</v>
      </c>
      <c r="B413" s="28" t="s">
        <v>14</v>
      </c>
      <c r="C413" s="31"/>
      <c r="D413" s="33">
        <v>0</v>
      </c>
      <c r="E413" s="23">
        <f t="shared" si="49"/>
        <v>0</v>
      </c>
      <c r="F413" s="24">
        <f t="shared" si="50"/>
        <v>0</v>
      </c>
      <c r="G413" s="33">
        <v>0</v>
      </c>
      <c r="IP413" s="9"/>
      <c r="IQ413" s="9"/>
      <c r="IR413" s="9"/>
      <c r="IS413" s="9"/>
      <c r="IT413" s="9"/>
      <c r="IU413" s="9"/>
      <c r="IV413" s="9"/>
    </row>
    <row r="414" s="5" customFormat="1" ht="15" customHeight="1" spans="1:256">
      <c r="A414" s="25">
        <v>2041002</v>
      </c>
      <c r="B414" s="28" t="s">
        <v>15</v>
      </c>
      <c r="C414" s="31"/>
      <c r="D414" s="33">
        <v>0</v>
      </c>
      <c r="E414" s="23">
        <f t="shared" si="49"/>
        <v>0</v>
      </c>
      <c r="F414" s="24">
        <f t="shared" si="50"/>
        <v>0</v>
      </c>
      <c r="G414" s="33">
        <v>0</v>
      </c>
      <c r="IP414" s="9"/>
      <c r="IQ414" s="9"/>
      <c r="IR414" s="9"/>
      <c r="IS414" s="9"/>
      <c r="IT414" s="9"/>
      <c r="IU414" s="9"/>
      <c r="IV414" s="9"/>
    </row>
    <row r="415" s="5" customFormat="1" ht="15" customHeight="1" spans="1:256">
      <c r="A415" s="25">
        <v>2041003</v>
      </c>
      <c r="B415" s="28" t="s">
        <v>280</v>
      </c>
      <c r="C415" s="31"/>
      <c r="D415" s="33">
        <v>0</v>
      </c>
      <c r="E415" s="23">
        <f t="shared" si="49"/>
        <v>0</v>
      </c>
      <c r="F415" s="24">
        <f t="shared" si="50"/>
        <v>0</v>
      </c>
      <c r="G415" s="33">
        <v>0</v>
      </c>
      <c r="IP415" s="9"/>
      <c r="IQ415" s="9"/>
      <c r="IR415" s="9"/>
      <c r="IS415" s="9"/>
      <c r="IT415" s="9"/>
      <c r="IU415" s="9"/>
      <c r="IV415" s="9"/>
    </row>
    <row r="416" s="5" customFormat="1" ht="15" customHeight="1" spans="1:256">
      <c r="A416" s="25">
        <v>2041004</v>
      </c>
      <c r="B416" s="28" t="s">
        <v>281</v>
      </c>
      <c r="C416" s="31"/>
      <c r="D416" s="33">
        <v>0</v>
      </c>
      <c r="E416" s="23">
        <f t="shared" si="49"/>
        <v>0</v>
      </c>
      <c r="F416" s="24">
        <f t="shared" si="50"/>
        <v>0</v>
      </c>
      <c r="G416" s="33">
        <v>0</v>
      </c>
      <c r="IP416" s="9"/>
      <c r="IQ416" s="9"/>
      <c r="IR416" s="9"/>
      <c r="IS416" s="9"/>
      <c r="IT416" s="9"/>
      <c r="IU416" s="9"/>
      <c r="IV416" s="9"/>
    </row>
    <row r="417" s="5" customFormat="1" ht="15" customHeight="1" spans="1:256">
      <c r="A417" s="25">
        <v>2041005</v>
      </c>
      <c r="B417" s="28" t="s">
        <v>282</v>
      </c>
      <c r="C417" s="31"/>
      <c r="D417" s="33">
        <v>0</v>
      </c>
      <c r="E417" s="23">
        <f t="shared" si="49"/>
        <v>0</v>
      </c>
      <c r="F417" s="24">
        <f t="shared" si="50"/>
        <v>0</v>
      </c>
      <c r="G417" s="33">
        <v>0</v>
      </c>
      <c r="IP417" s="9"/>
      <c r="IQ417" s="9"/>
      <c r="IR417" s="9"/>
      <c r="IS417" s="9"/>
      <c r="IT417" s="9"/>
      <c r="IU417" s="9"/>
      <c r="IV417" s="9"/>
    </row>
    <row r="418" s="5" customFormat="1" ht="15" customHeight="1" spans="1:256">
      <c r="A418" s="25">
        <v>2041006</v>
      </c>
      <c r="B418" s="28" t="s">
        <v>235</v>
      </c>
      <c r="C418" s="31"/>
      <c r="D418" s="33">
        <v>0</v>
      </c>
      <c r="E418" s="23">
        <f t="shared" si="49"/>
        <v>0</v>
      </c>
      <c r="F418" s="24">
        <f t="shared" si="50"/>
        <v>0</v>
      </c>
      <c r="G418" s="33">
        <v>0</v>
      </c>
      <c r="IP418" s="9"/>
      <c r="IQ418" s="9"/>
      <c r="IR418" s="9"/>
      <c r="IS418" s="9"/>
      <c r="IT418" s="9"/>
      <c r="IU418" s="9"/>
      <c r="IV418" s="9"/>
    </row>
    <row r="419" s="5" customFormat="1" ht="15" customHeight="1" spans="1:256">
      <c r="A419" s="25">
        <v>2041099</v>
      </c>
      <c r="B419" s="28" t="s">
        <v>283</v>
      </c>
      <c r="C419" s="31"/>
      <c r="D419" s="33">
        <v>0</v>
      </c>
      <c r="E419" s="23">
        <f t="shared" si="49"/>
        <v>0</v>
      </c>
      <c r="F419" s="24">
        <f t="shared" si="50"/>
        <v>0</v>
      </c>
      <c r="G419" s="33">
        <v>0</v>
      </c>
      <c r="IP419" s="9"/>
      <c r="IQ419" s="9"/>
      <c r="IR419" s="9"/>
      <c r="IS419" s="9"/>
      <c r="IT419" s="9"/>
      <c r="IU419" s="9"/>
      <c r="IV419" s="9"/>
    </row>
    <row r="420" s="5" customFormat="1" ht="15" customHeight="1" spans="1:256">
      <c r="A420" s="25">
        <v>20411</v>
      </c>
      <c r="B420" s="26" t="s">
        <v>284</v>
      </c>
      <c r="C420" s="31"/>
      <c r="D420" s="32">
        <f>SUM(D421:D428)</f>
        <v>0</v>
      </c>
      <c r="E420" s="23">
        <f t="shared" si="49"/>
        <v>0</v>
      </c>
      <c r="F420" s="24">
        <f t="shared" si="50"/>
        <v>0</v>
      </c>
      <c r="G420" s="32">
        <f>SUM(G421:G428)</f>
        <v>0</v>
      </c>
      <c r="IP420" s="9"/>
      <c r="IQ420" s="9"/>
      <c r="IR420" s="9"/>
      <c r="IS420" s="9"/>
      <c r="IT420" s="9"/>
      <c r="IU420" s="9"/>
      <c r="IV420" s="9"/>
    </row>
    <row r="421" s="5" customFormat="1" ht="15" customHeight="1" spans="1:256">
      <c r="A421" s="25">
        <v>2041101</v>
      </c>
      <c r="B421" s="28" t="s">
        <v>285</v>
      </c>
      <c r="C421" s="31"/>
      <c r="D421" s="33">
        <v>0</v>
      </c>
      <c r="E421" s="23">
        <f t="shared" si="49"/>
        <v>0</v>
      </c>
      <c r="F421" s="24">
        <f t="shared" si="50"/>
        <v>0</v>
      </c>
      <c r="G421" s="33">
        <v>0</v>
      </c>
      <c r="IP421" s="9"/>
      <c r="IQ421" s="9"/>
      <c r="IR421" s="9"/>
      <c r="IS421" s="9"/>
      <c r="IT421" s="9"/>
      <c r="IU421" s="9"/>
      <c r="IV421" s="9"/>
    </row>
    <row r="422" s="5" customFormat="1" ht="15" customHeight="1" spans="1:256">
      <c r="A422" s="25">
        <v>2041102</v>
      </c>
      <c r="B422" s="28" t="s">
        <v>14</v>
      </c>
      <c r="C422" s="31"/>
      <c r="D422" s="33">
        <v>0</v>
      </c>
      <c r="E422" s="23">
        <f t="shared" si="49"/>
        <v>0</v>
      </c>
      <c r="F422" s="24">
        <f t="shared" si="50"/>
        <v>0</v>
      </c>
      <c r="G422" s="33">
        <v>0</v>
      </c>
      <c r="IP422" s="9"/>
      <c r="IQ422" s="9"/>
      <c r="IR422" s="9"/>
      <c r="IS422" s="9"/>
      <c r="IT422" s="9"/>
      <c r="IU422" s="9"/>
      <c r="IV422" s="9"/>
    </row>
    <row r="423" s="5" customFormat="1" ht="15" customHeight="1" spans="1:256">
      <c r="A423" s="25">
        <v>2041103</v>
      </c>
      <c r="B423" s="28" t="s">
        <v>286</v>
      </c>
      <c r="C423" s="31"/>
      <c r="D423" s="33">
        <v>0</v>
      </c>
      <c r="E423" s="23">
        <f t="shared" si="49"/>
        <v>0</v>
      </c>
      <c r="F423" s="24">
        <f t="shared" si="50"/>
        <v>0</v>
      </c>
      <c r="G423" s="33">
        <v>0</v>
      </c>
      <c r="IP423" s="9"/>
      <c r="IQ423" s="9"/>
      <c r="IR423" s="9"/>
      <c r="IS423" s="9"/>
      <c r="IT423" s="9"/>
      <c r="IU423" s="9"/>
      <c r="IV423" s="9"/>
    </row>
    <row r="424" s="5" customFormat="1" ht="15" customHeight="1" spans="1:256">
      <c r="A424" s="25">
        <v>2041104</v>
      </c>
      <c r="B424" s="28" t="s">
        <v>287</v>
      </c>
      <c r="C424" s="31"/>
      <c r="D424" s="33">
        <v>0</v>
      </c>
      <c r="E424" s="23">
        <f t="shared" si="49"/>
        <v>0</v>
      </c>
      <c r="F424" s="24">
        <f t="shared" si="50"/>
        <v>0</v>
      </c>
      <c r="G424" s="33">
        <v>0</v>
      </c>
      <c r="IP424" s="9"/>
      <c r="IQ424" s="9"/>
      <c r="IR424" s="9"/>
      <c r="IS424" s="9"/>
      <c r="IT424" s="9"/>
      <c r="IU424" s="9"/>
      <c r="IV424" s="9"/>
    </row>
    <row r="425" s="5" customFormat="1" ht="15" customHeight="1" spans="1:256">
      <c r="A425" s="25">
        <v>2041105</v>
      </c>
      <c r="B425" s="28" t="s">
        <v>288</v>
      </c>
      <c r="C425" s="31"/>
      <c r="D425" s="33">
        <v>0</v>
      </c>
      <c r="E425" s="23">
        <f t="shared" si="49"/>
        <v>0</v>
      </c>
      <c r="F425" s="24">
        <f t="shared" si="50"/>
        <v>0</v>
      </c>
      <c r="G425" s="33">
        <v>0</v>
      </c>
      <c r="IP425" s="9"/>
      <c r="IQ425" s="9"/>
      <c r="IR425" s="9"/>
      <c r="IS425" s="9"/>
      <c r="IT425" s="9"/>
      <c r="IU425" s="9"/>
      <c r="IV425" s="9"/>
    </row>
    <row r="426" s="5" customFormat="1" ht="15" customHeight="1" spans="1:256">
      <c r="A426" s="25">
        <v>2041106</v>
      </c>
      <c r="B426" s="28" t="s">
        <v>289</v>
      </c>
      <c r="C426" s="31"/>
      <c r="D426" s="33">
        <v>0</v>
      </c>
      <c r="E426" s="23">
        <f t="shared" si="49"/>
        <v>0</v>
      </c>
      <c r="F426" s="24">
        <f t="shared" si="50"/>
        <v>0</v>
      </c>
      <c r="G426" s="33">
        <v>0</v>
      </c>
      <c r="IP426" s="9"/>
      <c r="IQ426" s="9"/>
      <c r="IR426" s="9"/>
      <c r="IS426" s="9"/>
      <c r="IT426" s="9"/>
      <c r="IU426" s="9"/>
      <c r="IV426" s="9"/>
    </row>
    <row r="427" s="5" customFormat="1" ht="15" customHeight="1" spans="1:256">
      <c r="A427" s="25">
        <v>2041107</v>
      </c>
      <c r="B427" s="28" t="s">
        <v>290</v>
      </c>
      <c r="C427" s="31"/>
      <c r="D427" s="33">
        <v>0</v>
      </c>
      <c r="E427" s="23">
        <f t="shared" si="49"/>
        <v>0</v>
      </c>
      <c r="F427" s="24">
        <f t="shared" si="50"/>
        <v>0</v>
      </c>
      <c r="G427" s="33">
        <v>0</v>
      </c>
      <c r="IP427" s="9"/>
      <c r="IQ427" s="9"/>
      <c r="IR427" s="9"/>
      <c r="IS427" s="9"/>
      <c r="IT427" s="9"/>
      <c r="IU427" s="9"/>
      <c r="IV427" s="9"/>
    </row>
    <row r="428" s="5" customFormat="1" ht="15" customHeight="1" spans="1:256">
      <c r="A428" s="25">
        <v>2041108</v>
      </c>
      <c r="B428" s="28" t="s">
        <v>291</v>
      </c>
      <c r="C428" s="31"/>
      <c r="D428" s="33">
        <v>0</v>
      </c>
      <c r="E428" s="23">
        <f t="shared" si="49"/>
        <v>0</v>
      </c>
      <c r="F428" s="24">
        <f t="shared" si="50"/>
        <v>0</v>
      </c>
      <c r="G428" s="33">
        <v>0</v>
      </c>
      <c r="IP428" s="9"/>
      <c r="IQ428" s="9"/>
      <c r="IR428" s="9"/>
      <c r="IS428" s="9"/>
      <c r="IT428" s="9"/>
      <c r="IU428" s="9"/>
      <c r="IV428" s="9"/>
    </row>
    <row r="429" s="5" customFormat="1" ht="15" customHeight="1" spans="1:256">
      <c r="A429" s="25">
        <v>20499</v>
      </c>
      <c r="B429" s="26" t="s">
        <v>292</v>
      </c>
      <c r="C429" s="31"/>
      <c r="D429" s="32">
        <f>SUM(D430:D431)</f>
        <v>0</v>
      </c>
      <c r="E429" s="23">
        <f t="shared" si="49"/>
        <v>0</v>
      </c>
      <c r="F429" s="24">
        <f t="shared" si="50"/>
        <v>0</v>
      </c>
      <c r="G429" s="32">
        <f>SUM(G430:G431)</f>
        <v>0</v>
      </c>
      <c r="IP429" s="9"/>
      <c r="IQ429" s="9"/>
      <c r="IR429" s="9"/>
      <c r="IS429" s="9"/>
      <c r="IT429" s="9"/>
      <c r="IU429" s="9"/>
      <c r="IV429" s="9"/>
    </row>
    <row r="430" s="5" customFormat="1" ht="15" customHeight="1" spans="1:256">
      <c r="A430" s="25">
        <v>2049901</v>
      </c>
      <c r="B430" s="28" t="s">
        <v>293</v>
      </c>
      <c r="C430" s="31"/>
      <c r="D430" s="33">
        <v>0</v>
      </c>
      <c r="E430" s="23">
        <f t="shared" si="49"/>
        <v>0</v>
      </c>
      <c r="F430" s="24">
        <f t="shared" si="50"/>
        <v>0</v>
      </c>
      <c r="G430" s="33">
        <v>0</v>
      </c>
      <c r="IP430" s="9"/>
      <c r="IQ430" s="9"/>
      <c r="IR430" s="9"/>
      <c r="IS430" s="9"/>
      <c r="IT430" s="9"/>
      <c r="IU430" s="9"/>
      <c r="IV430" s="9"/>
    </row>
    <row r="431" s="5" customFormat="1" ht="15" customHeight="1" spans="1:256">
      <c r="A431" s="25">
        <v>2049902</v>
      </c>
      <c r="B431" s="28" t="s">
        <v>294</v>
      </c>
      <c r="C431" s="31"/>
      <c r="D431" s="33"/>
      <c r="E431" s="23">
        <f t="shared" si="49"/>
        <v>0</v>
      </c>
      <c r="F431" s="24">
        <f t="shared" si="50"/>
        <v>0</v>
      </c>
      <c r="G431" s="33"/>
      <c r="IP431" s="9"/>
      <c r="IQ431" s="9"/>
      <c r="IR431" s="9"/>
      <c r="IS431" s="9"/>
      <c r="IT431" s="9"/>
      <c r="IU431" s="9"/>
      <c r="IV431" s="9"/>
    </row>
    <row r="432" s="5" customFormat="1" ht="15" customHeight="1" spans="1:256">
      <c r="A432" s="25">
        <v>205</v>
      </c>
      <c r="B432" s="26" t="s">
        <v>295</v>
      </c>
      <c r="C432" s="31">
        <f t="shared" ref="C432:G432" si="51">C433+C438+C447+C454+C460+C464+C468+C472+C478+C485</f>
        <v>27736</v>
      </c>
      <c r="D432" s="32">
        <f t="shared" si="51"/>
        <v>22849</v>
      </c>
      <c r="E432" s="23">
        <f t="shared" si="49"/>
        <v>-4887</v>
      </c>
      <c r="F432" s="24">
        <f t="shared" si="50"/>
        <v>-17.6197000288434</v>
      </c>
      <c r="G432" s="32">
        <f t="shared" si="51"/>
        <v>22849</v>
      </c>
      <c r="IP432" s="9"/>
      <c r="IQ432" s="9"/>
      <c r="IR432" s="9"/>
      <c r="IS432" s="9"/>
      <c r="IT432" s="9"/>
      <c r="IU432" s="9"/>
      <c r="IV432" s="9"/>
    </row>
    <row r="433" s="5" customFormat="1" ht="15" customHeight="1" spans="1:256">
      <c r="A433" s="25">
        <v>20501</v>
      </c>
      <c r="B433" s="26" t="s">
        <v>296</v>
      </c>
      <c r="C433" s="31">
        <f t="shared" ref="C433:G433" si="52">SUM(C434:C437)</f>
        <v>354</v>
      </c>
      <c r="D433" s="32">
        <f t="shared" si="52"/>
        <v>416</v>
      </c>
      <c r="E433" s="23">
        <f t="shared" si="49"/>
        <v>62</v>
      </c>
      <c r="F433" s="24">
        <f t="shared" si="50"/>
        <v>17.5141242937853</v>
      </c>
      <c r="G433" s="32">
        <f t="shared" si="52"/>
        <v>416</v>
      </c>
      <c r="IP433" s="9"/>
      <c r="IQ433" s="9"/>
      <c r="IR433" s="9"/>
      <c r="IS433" s="9"/>
      <c r="IT433" s="9"/>
      <c r="IU433" s="9"/>
      <c r="IV433" s="9"/>
    </row>
    <row r="434" s="5" customFormat="1" ht="15" customHeight="1" spans="1:256">
      <c r="A434" s="25">
        <v>2050101</v>
      </c>
      <c r="B434" s="28" t="s">
        <v>14</v>
      </c>
      <c r="C434" s="31">
        <v>268</v>
      </c>
      <c r="D434" s="33">
        <v>126</v>
      </c>
      <c r="E434" s="23">
        <f t="shared" si="49"/>
        <v>-142</v>
      </c>
      <c r="F434" s="24">
        <f t="shared" si="50"/>
        <v>-52.9850746268657</v>
      </c>
      <c r="G434" s="33">
        <v>126</v>
      </c>
      <c r="IP434" s="9"/>
      <c r="IQ434" s="9"/>
      <c r="IR434" s="9"/>
      <c r="IS434" s="9"/>
      <c r="IT434" s="9"/>
      <c r="IU434" s="9"/>
      <c r="IV434" s="9"/>
    </row>
    <row r="435" s="5" customFormat="1" ht="15" customHeight="1" spans="1:256">
      <c r="A435" s="25">
        <v>2050102</v>
      </c>
      <c r="B435" s="28" t="s">
        <v>15</v>
      </c>
      <c r="C435" s="31">
        <v>86</v>
      </c>
      <c r="D435" s="33">
        <v>87</v>
      </c>
      <c r="E435" s="23">
        <f t="shared" si="49"/>
        <v>1</v>
      </c>
      <c r="F435" s="24">
        <f t="shared" si="50"/>
        <v>1.16279069767442</v>
      </c>
      <c r="G435" s="33">
        <v>87</v>
      </c>
      <c r="IP435" s="9"/>
      <c r="IQ435" s="9"/>
      <c r="IR435" s="9"/>
      <c r="IS435" s="9"/>
      <c r="IT435" s="9"/>
      <c r="IU435" s="9"/>
      <c r="IV435" s="9"/>
    </row>
    <row r="436" s="5" customFormat="1" ht="15" customHeight="1" spans="1:256">
      <c r="A436" s="25">
        <v>2050103</v>
      </c>
      <c r="B436" s="28" t="s">
        <v>16</v>
      </c>
      <c r="C436" s="31"/>
      <c r="D436" s="33"/>
      <c r="E436" s="23">
        <f t="shared" si="49"/>
        <v>0</v>
      </c>
      <c r="F436" s="24">
        <f t="shared" si="50"/>
        <v>0</v>
      </c>
      <c r="G436" s="33"/>
      <c r="IP436" s="9"/>
      <c r="IQ436" s="9"/>
      <c r="IR436" s="9"/>
      <c r="IS436" s="9"/>
      <c r="IT436" s="9"/>
      <c r="IU436" s="9"/>
      <c r="IV436" s="9"/>
    </row>
    <row r="437" s="5" customFormat="1" ht="15" customHeight="1" spans="1:256">
      <c r="A437" s="25">
        <v>2050199</v>
      </c>
      <c r="B437" s="28" t="s">
        <v>297</v>
      </c>
      <c r="C437" s="31"/>
      <c r="D437" s="33">
        <v>203</v>
      </c>
      <c r="E437" s="23">
        <f t="shared" si="49"/>
        <v>203</v>
      </c>
      <c r="F437" s="24">
        <f t="shared" si="50"/>
        <v>0</v>
      </c>
      <c r="G437" s="33">
        <v>203</v>
      </c>
      <c r="IP437" s="9"/>
      <c r="IQ437" s="9"/>
      <c r="IR437" s="9"/>
      <c r="IS437" s="9"/>
      <c r="IT437" s="9"/>
      <c r="IU437" s="9"/>
      <c r="IV437" s="9"/>
    </row>
    <row r="438" s="5" customFormat="1" ht="15" customHeight="1" spans="1:256">
      <c r="A438" s="25">
        <v>20502</v>
      </c>
      <c r="B438" s="26" t="s">
        <v>298</v>
      </c>
      <c r="C438" s="31">
        <f t="shared" ref="C438:G438" si="53">SUM(C439:C446)</f>
        <v>24649</v>
      </c>
      <c r="D438" s="32">
        <f t="shared" si="53"/>
        <v>19902</v>
      </c>
      <c r="E438" s="23">
        <f t="shared" si="49"/>
        <v>-4747</v>
      </c>
      <c r="F438" s="24">
        <f t="shared" si="50"/>
        <v>-19.2583877642095</v>
      </c>
      <c r="G438" s="32">
        <f t="shared" si="53"/>
        <v>19902</v>
      </c>
      <c r="IP438" s="9"/>
      <c r="IQ438" s="9"/>
      <c r="IR438" s="9"/>
      <c r="IS438" s="9"/>
      <c r="IT438" s="9"/>
      <c r="IU438" s="9"/>
      <c r="IV438" s="9"/>
    </row>
    <row r="439" s="5" customFormat="1" ht="15" customHeight="1" spans="1:256">
      <c r="A439" s="25">
        <v>2050201</v>
      </c>
      <c r="B439" s="28" t="s">
        <v>299</v>
      </c>
      <c r="C439" s="31">
        <v>475</v>
      </c>
      <c r="D439" s="33">
        <v>585</v>
      </c>
      <c r="E439" s="23">
        <f t="shared" si="49"/>
        <v>110</v>
      </c>
      <c r="F439" s="24">
        <f t="shared" si="50"/>
        <v>23.1578947368421</v>
      </c>
      <c r="G439" s="33">
        <v>585</v>
      </c>
      <c r="IP439" s="9"/>
      <c r="IQ439" s="9"/>
      <c r="IR439" s="9"/>
      <c r="IS439" s="9"/>
      <c r="IT439" s="9"/>
      <c r="IU439" s="9"/>
      <c r="IV439" s="9"/>
    </row>
    <row r="440" s="5" customFormat="1" ht="15" customHeight="1" spans="1:256">
      <c r="A440" s="25">
        <v>2050202</v>
      </c>
      <c r="B440" s="28" t="s">
        <v>300</v>
      </c>
      <c r="C440" s="31">
        <v>14138</v>
      </c>
      <c r="D440" s="33">
        <v>8594</v>
      </c>
      <c r="E440" s="23">
        <f t="shared" si="49"/>
        <v>-5544</v>
      </c>
      <c r="F440" s="24">
        <f t="shared" si="50"/>
        <v>-39.2134672513793</v>
      </c>
      <c r="G440" s="33">
        <v>8594</v>
      </c>
      <c r="IP440" s="9"/>
      <c r="IQ440" s="9"/>
      <c r="IR440" s="9"/>
      <c r="IS440" s="9"/>
      <c r="IT440" s="9"/>
      <c r="IU440" s="9"/>
      <c r="IV440" s="9"/>
    </row>
    <row r="441" s="5" customFormat="1" ht="15" customHeight="1" spans="1:256">
      <c r="A441" s="25">
        <v>2050203</v>
      </c>
      <c r="B441" s="28" t="s">
        <v>301</v>
      </c>
      <c r="C441" s="31">
        <v>8286</v>
      </c>
      <c r="D441" s="33">
        <v>8675</v>
      </c>
      <c r="E441" s="23">
        <f t="shared" si="49"/>
        <v>389</v>
      </c>
      <c r="F441" s="24">
        <f t="shared" si="50"/>
        <v>4.69466570118272</v>
      </c>
      <c r="G441" s="33">
        <v>8675</v>
      </c>
      <c r="IP441" s="9"/>
      <c r="IQ441" s="9"/>
      <c r="IR441" s="9"/>
      <c r="IS441" s="9"/>
      <c r="IT441" s="9"/>
      <c r="IU441" s="9"/>
      <c r="IV441" s="9"/>
    </row>
    <row r="442" s="5" customFormat="1" ht="15" customHeight="1" spans="1:256">
      <c r="A442" s="25">
        <v>2050204</v>
      </c>
      <c r="B442" s="28" t="s">
        <v>302</v>
      </c>
      <c r="C442" s="31">
        <v>1674</v>
      </c>
      <c r="D442" s="33">
        <v>1999</v>
      </c>
      <c r="E442" s="23">
        <f t="shared" si="49"/>
        <v>325</v>
      </c>
      <c r="F442" s="24">
        <f t="shared" si="50"/>
        <v>19.4145758661888</v>
      </c>
      <c r="G442" s="33">
        <v>1999</v>
      </c>
      <c r="IP442" s="9"/>
      <c r="IQ442" s="9"/>
      <c r="IR442" s="9"/>
      <c r="IS442" s="9"/>
      <c r="IT442" s="9"/>
      <c r="IU442" s="9"/>
      <c r="IV442" s="9"/>
    </row>
    <row r="443" s="5" customFormat="1" ht="15" customHeight="1" spans="1:256">
      <c r="A443" s="25">
        <v>2050205</v>
      </c>
      <c r="B443" s="28" t="s">
        <v>303</v>
      </c>
      <c r="C443" s="31"/>
      <c r="D443" s="33"/>
      <c r="E443" s="23">
        <f t="shared" si="49"/>
        <v>0</v>
      </c>
      <c r="F443" s="24">
        <f t="shared" si="50"/>
        <v>0</v>
      </c>
      <c r="G443" s="33"/>
      <c r="IP443" s="9"/>
      <c r="IQ443" s="9"/>
      <c r="IR443" s="9"/>
      <c r="IS443" s="9"/>
      <c r="IT443" s="9"/>
      <c r="IU443" s="9"/>
      <c r="IV443" s="9"/>
    </row>
    <row r="444" s="5" customFormat="1" ht="15" customHeight="1" spans="1:256">
      <c r="A444" s="25">
        <v>2050206</v>
      </c>
      <c r="B444" s="28" t="s">
        <v>304</v>
      </c>
      <c r="C444" s="31"/>
      <c r="D444" s="33">
        <v>0</v>
      </c>
      <c r="E444" s="23">
        <f t="shared" si="49"/>
        <v>0</v>
      </c>
      <c r="F444" s="24">
        <f t="shared" si="50"/>
        <v>0</v>
      </c>
      <c r="G444" s="33">
        <v>0</v>
      </c>
      <c r="IP444" s="9"/>
      <c r="IQ444" s="9"/>
      <c r="IR444" s="9"/>
      <c r="IS444" s="9"/>
      <c r="IT444" s="9"/>
      <c r="IU444" s="9"/>
      <c r="IV444" s="9"/>
    </row>
    <row r="445" s="5" customFormat="1" ht="15" customHeight="1" spans="1:256">
      <c r="A445" s="25">
        <v>2050207</v>
      </c>
      <c r="B445" s="28" t="s">
        <v>305</v>
      </c>
      <c r="C445" s="31"/>
      <c r="D445" s="33">
        <v>0</v>
      </c>
      <c r="E445" s="23">
        <f t="shared" ref="E445:E508" si="54">D445-C445</f>
        <v>0</v>
      </c>
      <c r="F445" s="24">
        <f t="shared" ref="F445:F508" si="55">IF(C445=0,,E445/C445*100)</f>
        <v>0</v>
      </c>
      <c r="G445" s="33">
        <v>0</v>
      </c>
      <c r="IP445" s="9"/>
      <c r="IQ445" s="9"/>
      <c r="IR445" s="9"/>
      <c r="IS445" s="9"/>
      <c r="IT445" s="9"/>
      <c r="IU445" s="9"/>
      <c r="IV445" s="9"/>
    </row>
    <row r="446" s="5" customFormat="1" ht="15" customHeight="1" spans="1:256">
      <c r="A446" s="25">
        <v>2050299</v>
      </c>
      <c r="B446" s="28" t="s">
        <v>306</v>
      </c>
      <c r="C446" s="31">
        <v>76</v>
      </c>
      <c r="D446" s="33">
        <v>49</v>
      </c>
      <c r="E446" s="23">
        <f t="shared" si="54"/>
        <v>-27</v>
      </c>
      <c r="F446" s="24">
        <f t="shared" si="55"/>
        <v>-35.5263157894737</v>
      </c>
      <c r="G446" s="33">
        <v>49</v>
      </c>
      <c r="IP446" s="9"/>
      <c r="IQ446" s="9"/>
      <c r="IR446" s="9"/>
      <c r="IS446" s="9"/>
      <c r="IT446" s="9"/>
      <c r="IU446" s="9"/>
      <c r="IV446" s="9"/>
    </row>
    <row r="447" s="5" customFormat="1" ht="15" customHeight="1" spans="1:256">
      <c r="A447" s="25">
        <v>20503</v>
      </c>
      <c r="B447" s="26" t="s">
        <v>307</v>
      </c>
      <c r="C447" s="31">
        <f t="shared" ref="C447:G447" si="56">SUM(C448:C453)</f>
        <v>1779</v>
      </c>
      <c r="D447" s="32">
        <f t="shared" si="56"/>
        <v>1766</v>
      </c>
      <c r="E447" s="23">
        <f t="shared" si="54"/>
        <v>-13</v>
      </c>
      <c r="F447" s="24">
        <f t="shared" si="55"/>
        <v>-0.730747611017426</v>
      </c>
      <c r="G447" s="32">
        <f t="shared" si="56"/>
        <v>1766</v>
      </c>
      <c r="IP447" s="9"/>
      <c r="IQ447" s="9"/>
      <c r="IR447" s="9"/>
      <c r="IS447" s="9"/>
      <c r="IT447" s="9"/>
      <c r="IU447" s="9"/>
      <c r="IV447" s="9"/>
    </row>
    <row r="448" s="5" customFormat="1" ht="15" customHeight="1" spans="1:256">
      <c r="A448" s="25">
        <v>2050301</v>
      </c>
      <c r="B448" s="28" t="s">
        <v>308</v>
      </c>
      <c r="C448" s="31"/>
      <c r="D448" s="33">
        <v>0</v>
      </c>
      <c r="E448" s="23">
        <f t="shared" si="54"/>
        <v>0</v>
      </c>
      <c r="F448" s="24">
        <f t="shared" si="55"/>
        <v>0</v>
      </c>
      <c r="G448" s="33">
        <v>0</v>
      </c>
      <c r="IP448" s="9"/>
      <c r="IQ448" s="9"/>
      <c r="IR448" s="9"/>
      <c r="IS448" s="9"/>
      <c r="IT448" s="9"/>
      <c r="IU448" s="9"/>
      <c r="IV448" s="9"/>
    </row>
    <row r="449" s="5" customFormat="1" ht="15" customHeight="1" spans="1:256">
      <c r="A449" s="25">
        <v>2050302</v>
      </c>
      <c r="B449" s="28" t="s">
        <v>309</v>
      </c>
      <c r="C449" s="31"/>
      <c r="D449" s="33"/>
      <c r="E449" s="23">
        <f t="shared" si="54"/>
        <v>0</v>
      </c>
      <c r="F449" s="24">
        <f t="shared" si="55"/>
        <v>0</v>
      </c>
      <c r="G449" s="33"/>
      <c r="IP449" s="9"/>
      <c r="IQ449" s="9"/>
      <c r="IR449" s="9"/>
      <c r="IS449" s="9"/>
      <c r="IT449" s="9"/>
      <c r="IU449" s="9"/>
      <c r="IV449" s="9"/>
    </row>
    <row r="450" s="5" customFormat="1" ht="15" customHeight="1" spans="1:256">
      <c r="A450" s="25">
        <v>2050303</v>
      </c>
      <c r="B450" s="28" t="s">
        <v>310</v>
      </c>
      <c r="C450" s="31"/>
      <c r="D450" s="33"/>
      <c r="E450" s="23">
        <f t="shared" si="54"/>
        <v>0</v>
      </c>
      <c r="F450" s="24">
        <f t="shared" si="55"/>
        <v>0</v>
      </c>
      <c r="G450" s="33"/>
      <c r="IP450" s="9"/>
      <c r="IQ450" s="9"/>
      <c r="IR450" s="9"/>
      <c r="IS450" s="9"/>
      <c r="IT450" s="9"/>
      <c r="IU450" s="9"/>
      <c r="IV450" s="9"/>
    </row>
    <row r="451" s="5" customFormat="1" ht="15" customHeight="1" spans="1:256">
      <c r="A451" s="25">
        <v>2050304</v>
      </c>
      <c r="B451" s="28" t="s">
        <v>311</v>
      </c>
      <c r="C451" s="31">
        <v>1779</v>
      </c>
      <c r="D451" s="33">
        <v>1766</v>
      </c>
      <c r="E451" s="23">
        <f t="shared" si="54"/>
        <v>-13</v>
      </c>
      <c r="F451" s="24">
        <f t="shared" si="55"/>
        <v>-0.730747611017426</v>
      </c>
      <c r="G451" s="33">
        <v>1766</v>
      </c>
      <c r="IP451" s="9"/>
      <c r="IQ451" s="9"/>
      <c r="IR451" s="9"/>
      <c r="IS451" s="9"/>
      <c r="IT451" s="9"/>
      <c r="IU451" s="9"/>
      <c r="IV451" s="9"/>
    </row>
    <row r="452" s="5" customFormat="1" ht="15" customHeight="1" spans="1:256">
      <c r="A452" s="25">
        <v>2050305</v>
      </c>
      <c r="B452" s="28" t="s">
        <v>312</v>
      </c>
      <c r="C452" s="31"/>
      <c r="D452" s="33">
        <v>0</v>
      </c>
      <c r="E452" s="23">
        <f t="shared" si="54"/>
        <v>0</v>
      </c>
      <c r="F452" s="24">
        <f t="shared" si="55"/>
        <v>0</v>
      </c>
      <c r="G452" s="33">
        <v>0</v>
      </c>
      <c r="IP452" s="9"/>
      <c r="IQ452" s="9"/>
      <c r="IR452" s="9"/>
      <c r="IS452" s="9"/>
      <c r="IT452" s="9"/>
      <c r="IU452" s="9"/>
      <c r="IV452" s="9"/>
    </row>
    <row r="453" s="5" customFormat="1" ht="15" customHeight="1" spans="1:256">
      <c r="A453" s="25">
        <v>2050399</v>
      </c>
      <c r="B453" s="28" t="s">
        <v>313</v>
      </c>
      <c r="C453" s="31"/>
      <c r="D453" s="33"/>
      <c r="E453" s="23">
        <f t="shared" si="54"/>
        <v>0</v>
      </c>
      <c r="F453" s="24">
        <f t="shared" si="55"/>
        <v>0</v>
      </c>
      <c r="G453" s="33"/>
      <c r="IP453" s="9"/>
      <c r="IQ453" s="9"/>
      <c r="IR453" s="9"/>
      <c r="IS453" s="9"/>
      <c r="IT453" s="9"/>
      <c r="IU453" s="9"/>
      <c r="IV453" s="9"/>
    </row>
    <row r="454" s="5" customFormat="1" ht="15" customHeight="1" spans="1:256">
      <c r="A454" s="25">
        <v>20504</v>
      </c>
      <c r="B454" s="26" t="s">
        <v>314</v>
      </c>
      <c r="C454" s="31">
        <f t="shared" ref="C454:G454" si="57">SUM(C455:C459)</f>
        <v>0</v>
      </c>
      <c r="D454" s="32">
        <f t="shared" si="57"/>
        <v>0</v>
      </c>
      <c r="E454" s="23">
        <f t="shared" si="54"/>
        <v>0</v>
      </c>
      <c r="F454" s="24">
        <f t="shared" si="55"/>
        <v>0</v>
      </c>
      <c r="G454" s="32">
        <f t="shared" si="57"/>
        <v>0</v>
      </c>
      <c r="IP454" s="9"/>
      <c r="IQ454" s="9"/>
      <c r="IR454" s="9"/>
      <c r="IS454" s="9"/>
      <c r="IT454" s="9"/>
      <c r="IU454" s="9"/>
      <c r="IV454" s="9"/>
    </row>
    <row r="455" s="5" customFormat="1" ht="15" customHeight="1" spans="1:256">
      <c r="A455" s="25">
        <v>2050401</v>
      </c>
      <c r="B455" s="28" t="s">
        <v>315</v>
      </c>
      <c r="C455" s="31"/>
      <c r="D455" s="33">
        <v>0</v>
      </c>
      <c r="E455" s="23">
        <f t="shared" si="54"/>
        <v>0</v>
      </c>
      <c r="F455" s="24">
        <f t="shared" si="55"/>
        <v>0</v>
      </c>
      <c r="G455" s="33">
        <v>0</v>
      </c>
      <c r="IP455" s="9"/>
      <c r="IQ455" s="9"/>
      <c r="IR455" s="9"/>
      <c r="IS455" s="9"/>
      <c r="IT455" s="9"/>
      <c r="IU455" s="9"/>
      <c r="IV455" s="9"/>
    </row>
    <row r="456" s="5" customFormat="1" ht="15" customHeight="1" spans="1:256">
      <c r="A456" s="25">
        <v>2050402</v>
      </c>
      <c r="B456" s="28" t="s">
        <v>316</v>
      </c>
      <c r="C456" s="31"/>
      <c r="D456" s="33"/>
      <c r="E456" s="23">
        <f t="shared" si="54"/>
        <v>0</v>
      </c>
      <c r="F456" s="24">
        <f t="shared" si="55"/>
        <v>0</v>
      </c>
      <c r="G456" s="33"/>
      <c r="IP456" s="9"/>
      <c r="IQ456" s="9"/>
      <c r="IR456" s="9"/>
      <c r="IS456" s="9"/>
      <c r="IT456" s="9"/>
      <c r="IU456" s="9"/>
      <c r="IV456" s="9"/>
    </row>
    <row r="457" s="5" customFormat="1" ht="15" customHeight="1" spans="1:256">
      <c r="A457" s="25">
        <v>2050403</v>
      </c>
      <c r="B457" s="28" t="s">
        <v>317</v>
      </c>
      <c r="C457" s="31"/>
      <c r="D457" s="33">
        <v>0</v>
      </c>
      <c r="E457" s="23">
        <f t="shared" si="54"/>
        <v>0</v>
      </c>
      <c r="F457" s="24">
        <f t="shared" si="55"/>
        <v>0</v>
      </c>
      <c r="G457" s="33">
        <v>0</v>
      </c>
      <c r="IP457" s="9"/>
      <c r="IQ457" s="9"/>
      <c r="IR457" s="9"/>
      <c r="IS457" s="9"/>
      <c r="IT457" s="9"/>
      <c r="IU457" s="9"/>
      <c r="IV457" s="9"/>
    </row>
    <row r="458" s="5" customFormat="1" ht="15" customHeight="1" spans="1:256">
      <c r="A458" s="25">
        <v>2050404</v>
      </c>
      <c r="B458" s="28" t="s">
        <v>318</v>
      </c>
      <c r="C458" s="31"/>
      <c r="D458" s="33"/>
      <c r="E458" s="23">
        <f t="shared" si="54"/>
        <v>0</v>
      </c>
      <c r="F458" s="24">
        <f t="shared" si="55"/>
        <v>0</v>
      </c>
      <c r="G458" s="33"/>
      <c r="IP458" s="9"/>
      <c r="IQ458" s="9"/>
      <c r="IR458" s="9"/>
      <c r="IS458" s="9"/>
      <c r="IT458" s="9"/>
      <c r="IU458" s="9"/>
      <c r="IV458" s="9"/>
    </row>
    <row r="459" s="5" customFormat="1" ht="15" customHeight="1" spans="1:256">
      <c r="A459" s="25">
        <v>2050499</v>
      </c>
      <c r="B459" s="28" t="s">
        <v>319</v>
      </c>
      <c r="C459" s="31"/>
      <c r="D459" s="33">
        <v>0</v>
      </c>
      <c r="E459" s="23">
        <f t="shared" si="54"/>
        <v>0</v>
      </c>
      <c r="F459" s="24">
        <f t="shared" si="55"/>
        <v>0</v>
      </c>
      <c r="G459" s="33">
        <v>0</v>
      </c>
      <c r="IP459" s="9"/>
      <c r="IQ459" s="9"/>
      <c r="IR459" s="9"/>
      <c r="IS459" s="9"/>
      <c r="IT459" s="9"/>
      <c r="IU459" s="9"/>
      <c r="IV459" s="9"/>
    </row>
    <row r="460" s="5" customFormat="1" ht="15" customHeight="1" spans="1:256">
      <c r="A460" s="25">
        <v>20505</v>
      </c>
      <c r="B460" s="26" t="s">
        <v>320</v>
      </c>
      <c r="C460" s="31">
        <f t="shared" ref="C460:G460" si="58">SUM(C461:C463)</f>
        <v>0</v>
      </c>
      <c r="D460" s="32">
        <f t="shared" si="58"/>
        <v>0</v>
      </c>
      <c r="E460" s="23">
        <f t="shared" si="54"/>
        <v>0</v>
      </c>
      <c r="F460" s="24">
        <f t="shared" si="55"/>
        <v>0</v>
      </c>
      <c r="G460" s="32">
        <f t="shared" si="58"/>
        <v>0</v>
      </c>
      <c r="IP460" s="9"/>
      <c r="IQ460" s="9"/>
      <c r="IR460" s="9"/>
      <c r="IS460" s="9"/>
      <c r="IT460" s="9"/>
      <c r="IU460" s="9"/>
      <c r="IV460" s="9"/>
    </row>
    <row r="461" s="5" customFormat="1" ht="15" customHeight="1" spans="1:256">
      <c r="A461" s="25">
        <v>2050501</v>
      </c>
      <c r="B461" s="28" t="s">
        <v>321</v>
      </c>
      <c r="C461" s="31"/>
      <c r="D461" s="33">
        <v>0</v>
      </c>
      <c r="E461" s="23">
        <f t="shared" si="54"/>
        <v>0</v>
      </c>
      <c r="F461" s="24">
        <f t="shared" si="55"/>
        <v>0</v>
      </c>
      <c r="G461" s="33">
        <v>0</v>
      </c>
      <c r="IP461" s="9"/>
      <c r="IQ461" s="9"/>
      <c r="IR461" s="9"/>
      <c r="IS461" s="9"/>
      <c r="IT461" s="9"/>
      <c r="IU461" s="9"/>
      <c r="IV461" s="9"/>
    </row>
    <row r="462" s="5" customFormat="1" ht="15" customHeight="1" spans="1:256">
      <c r="A462" s="25">
        <v>2050502</v>
      </c>
      <c r="B462" s="28" t="s">
        <v>322</v>
      </c>
      <c r="C462" s="31"/>
      <c r="D462" s="33">
        <v>0</v>
      </c>
      <c r="E462" s="23">
        <f t="shared" si="54"/>
        <v>0</v>
      </c>
      <c r="F462" s="24">
        <f t="shared" si="55"/>
        <v>0</v>
      </c>
      <c r="G462" s="33">
        <v>0</v>
      </c>
      <c r="IP462" s="9"/>
      <c r="IQ462" s="9"/>
      <c r="IR462" s="9"/>
      <c r="IS462" s="9"/>
      <c r="IT462" s="9"/>
      <c r="IU462" s="9"/>
      <c r="IV462" s="9"/>
    </row>
    <row r="463" s="5" customFormat="1" ht="15" customHeight="1" spans="1:256">
      <c r="A463" s="25">
        <v>2050599</v>
      </c>
      <c r="B463" s="28" t="s">
        <v>323</v>
      </c>
      <c r="C463" s="31"/>
      <c r="D463" s="33">
        <v>0</v>
      </c>
      <c r="E463" s="23">
        <f t="shared" si="54"/>
        <v>0</v>
      </c>
      <c r="F463" s="24">
        <f t="shared" si="55"/>
        <v>0</v>
      </c>
      <c r="G463" s="33">
        <v>0</v>
      </c>
      <c r="IP463" s="9"/>
      <c r="IQ463" s="9"/>
      <c r="IR463" s="9"/>
      <c r="IS463" s="9"/>
      <c r="IT463" s="9"/>
      <c r="IU463" s="9"/>
      <c r="IV463" s="9"/>
    </row>
    <row r="464" s="5" customFormat="1" ht="15" customHeight="1" spans="1:256">
      <c r="A464" s="25">
        <v>20506</v>
      </c>
      <c r="B464" s="26" t="s">
        <v>324</v>
      </c>
      <c r="C464" s="31"/>
      <c r="D464" s="32">
        <f>SUM(D465:D467)</f>
        <v>0</v>
      </c>
      <c r="E464" s="23">
        <f t="shared" si="54"/>
        <v>0</v>
      </c>
      <c r="F464" s="24">
        <f t="shared" si="55"/>
        <v>0</v>
      </c>
      <c r="G464" s="32">
        <f>SUM(G465:G467)</f>
        <v>0</v>
      </c>
      <c r="IP464" s="9"/>
      <c r="IQ464" s="9"/>
      <c r="IR464" s="9"/>
      <c r="IS464" s="9"/>
      <c r="IT464" s="9"/>
      <c r="IU464" s="9"/>
      <c r="IV464" s="9"/>
    </row>
    <row r="465" s="5" customFormat="1" ht="15" customHeight="1" spans="1:256">
      <c r="A465" s="25">
        <v>2050601</v>
      </c>
      <c r="B465" s="28" t="s">
        <v>325</v>
      </c>
      <c r="C465" s="31"/>
      <c r="D465" s="33">
        <v>0</v>
      </c>
      <c r="E465" s="23">
        <f t="shared" si="54"/>
        <v>0</v>
      </c>
      <c r="F465" s="24">
        <f t="shared" si="55"/>
        <v>0</v>
      </c>
      <c r="G465" s="33">
        <v>0</v>
      </c>
      <c r="IP465" s="9"/>
      <c r="IQ465" s="9"/>
      <c r="IR465" s="9"/>
      <c r="IS465" s="9"/>
      <c r="IT465" s="9"/>
      <c r="IU465" s="9"/>
      <c r="IV465" s="9"/>
    </row>
    <row r="466" s="5" customFormat="1" ht="15" customHeight="1" spans="1:256">
      <c r="A466" s="25">
        <v>2050602</v>
      </c>
      <c r="B466" s="28" t="s">
        <v>326</v>
      </c>
      <c r="C466" s="31"/>
      <c r="D466" s="33">
        <v>0</v>
      </c>
      <c r="E466" s="23">
        <f t="shared" si="54"/>
        <v>0</v>
      </c>
      <c r="F466" s="24">
        <f t="shared" si="55"/>
        <v>0</v>
      </c>
      <c r="G466" s="33">
        <v>0</v>
      </c>
      <c r="IP466" s="9"/>
      <c r="IQ466" s="9"/>
      <c r="IR466" s="9"/>
      <c r="IS466" s="9"/>
      <c r="IT466" s="9"/>
      <c r="IU466" s="9"/>
      <c r="IV466" s="9"/>
    </row>
    <row r="467" s="5" customFormat="1" ht="15" customHeight="1" spans="1:256">
      <c r="A467" s="25">
        <v>2050699</v>
      </c>
      <c r="B467" s="28" t="s">
        <v>327</v>
      </c>
      <c r="C467" s="31"/>
      <c r="D467" s="33">
        <v>0</v>
      </c>
      <c r="E467" s="23">
        <f t="shared" si="54"/>
        <v>0</v>
      </c>
      <c r="F467" s="24">
        <f t="shared" si="55"/>
        <v>0</v>
      </c>
      <c r="G467" s="33">
        <v>0</v>
      </c>
      <c r="IP467" s="9"/>
      <c r="IQ467" s="9"/>
      <c r="IR467" s="9"/>
      <c r="IS467" s="9"/>
      <c r="IT467" s="9"/>
      <c r="IU467" s="9"/>
      <c r="IV467" s="9"/>
    </row>
    <row r="468" s="5" customFormat="1" ht="15" customHeight="1" spans="1:256">
      <c r="A468" s="25">
        <v>20507</v>
      </c>
      <c r="B468" s="26" t="s">
        <v>328</v>
      </c>
      <c r="C468" s="31">
        <f t="shared" ref="C468:G468" si="59">SUM(C469:C471)</f>
        <v>0</v>
      </c>
      <c r="D468" s="32">
        <f t="shared" si="59"/>
        <v>0</v>
      </c>
      <c r="E468" s="23">
        <f t="shared" si="54"/>
        <v>0</v>
      </c>
      <c r="F468" s="24">
        <f t="shared" si="55"/>
        <v>0</v>
      </c>
      <c r="G468" s="32">
        <f t="shared" si="59"/>
        <v>0</v>
      </c>
      <c r="IP468" s="9"/>
      <c r="IQ468" s="9"/>
      <c r="IR468" s="9"/>
      <c r="IS468" s="9"/>
      <c r="IT468" s="9"/>
      <c r="IU468" s="9"/>
      <c r="IV468" s="9"/>
    </row>
    <row r="469" s="5" customFormat="1" ht="15" customHeight="1" spans="1:256">
      <c r="A469" s="25">
        <v>2050701</v>
      </c>
      <c r="B469" s="28" t="s">
        <v>329</v>
      </c>
      <c r="C469" s="31"/>
      <c r="D469" s="33"/>
      <c r="E469" s="23">
        <f t="shared" si="54"/>
        <v>0</v>
      </c>
      <c r="F469" s="24">
        <f t="shared" si="55"/>
        <v>0</v>
      </c>
      <c r="G469" s="33"/>
      <c r="IP469" s="9"/>
      <c r="IQ469" s="9"/>
      <c r="IR469" s="9"/>
      <c r="IS469" s="9"/>
      <c r="IT469" s="9"/>
      <c r="IU469" s="9"/>
      <c r="IV469" s="9"/>
    </row>
    <row r="470" s="5" customFormat="1" ht="15" customHeight="1" spans="1:256">
      <c r="A470" s="25">
        <v>2050702</v>
      </c>
      <c r="B470" s="28" t="s">
        <v>330</v>
      </c>
      <c r="C470" s="31"/>
      <c r="D470" s="33"/>
      <c r="E470" s="23">
        <f t="shared" si="54"/>
        <v>0</v>
      </c>
      <c r="F470" s="24">
        <f t="shared" si="55"/>
        <v>0</v>
      </c>
      <c r="G470" s="33"/>
      <c r="IP470" s="9"/>
      <c r="IQ470" s="9"/>
      <c r="IR470" s="9"/>
      <c r="IS470" s="9"/>
      <c r="IT470" s="9"/>
      <c r="IU470" s="9"/>
      <c r="IV470" s="9"/>
    </row>
    <row r="471" s="5" customFormat="1" ht="15" customHeight="1" spans="1:256">
      <c r="A471" s="25">
        <v>2050799</v>
      </c>
      <c r="B471" s="28" t="s">
        <v>331</v>
      </c>
      <c r="C471" s="31"/>
      <c r="D471" s="33"/>
      <c r="E471" s="23">
        <f t="shared" si="54"/>
        <v>0</v>
      </c>
      <c r="F471" s="24">
        <f t="shared" si="55"/>
        <v>0</v>
      </c>
      <c r="G471" s="33"/>
      <c r="IP471" s="9"/>
      <c r="IQ471" s="9"/>
      <c r="IR471" s="9"/>
      <c r="IS471" s="9"/>
      <c r="IT471" s="9"/>
      <c r="IU471" s="9"/>
      <c r="IV471" s="9"/>
    </row>
    <row r="472" s="5" customFormat="1" ht="15" customHeight="1" spans="1:256">
      <c r="A472" s="25">
        <v>20508</v>
      </c>
      <c r="B472" s="26" t="s">
        <v>332</v>
      </c>
      <c r="C472" s="31">
        <f t="shared" ref="C472:G472" si="60">SUM(C473:C477)</f>
        <v>954</v>
      </c>
      <c r="D472" s="32">
        <f t="shared" si="60"/>
        <v>738</v>
      </c>
      <c r="E472" s="23">
        <f t="shared" si="54"/>
        <v>-216</v>
      </c>
      <c r="F472" s="24">
        <f t="shared" si="55"/>
        <v>-22.6415094339623</v>
      </c>
      <c r="G472" s="32">
        <f t="shared" si="60"/>
        <v>738</v>
      </c>
      <c r="IP472" s="9"/>
      <c r="IQ472" s="9"/>
      <c r="IR472" s="9"/>
      <c r="IS472" s="9"/>
      <c r="IT472" s="9"/>
      <c r="IU472" s="9"/>
      <c r="IV472" s="9"/>
    </row>
    <row r="473" s="5" customFormat="1" ht="15" customHeight="1" spans="1:256">
      <c r="A473" s="25">
        <v>2050801</v>
      </c>
      <c r="B473" s="28" t="s">
        <v>333</v>
      </c>
      <c r="C473" s="31">
        <v>685</v>
      </c>
      <c r="D473" s="33">
        <v>534</v>
      </c>
      <c r="E473" s="23">
        <f t="shared" si="54"/>
        <v>-151</v>
      </c>
      <c r="F473" s="24">
        <f t="shared" si="55"/>
        <v>-22.043795620438</v>
      </c>
      <c r="G473" s="33">
        <v>534</v>
      </c>
      <c r="IP473" s="9"/>
      <c r="IQ473" s="9"/>
      <c r="IR473" s="9"/>
      <c r="IS473" s="9"/>
      <c r="IT473" s="9"/>
      <c r="IU473" s="9"/>
      <c r="IV473" s="9"/>
    </row>
    <row r="474" s="5" customFormat="1" ht="15" customHeight="1" spans="1:256">
      <c r="A474" s="25">
        <v>2050802</v>
      </c>
      <c r="B474" s="28" t="s">
        <v>334</v>
      </c>
      <c r="C474" s="31">
        <v>269</v>
      </c>
      <c r="D474" s="33">
        <v>204</v>
      </c>
      <c r="E474" s="23">
        <f t="shared" si="54"/>
        <v>-65</v>
      </c>
      <c r="F474" s="24">
        <f t="shared" si="55"/>
        <v>-24.1635687732342</v>
      </c>
      <c r="G474" s="33">
        <v>204</v>
      </c>
      <c r="IP474" s="9"/>
      <c r="IQ474" s="9"/>
      <c r="IR474" s="9"/>
      <c r="IS474" s="9"/>
      <c r="IT474" s="9"/>
      <c r="IU474" s="9"/>
      <c r="IV474" s="9"/>
    </row>
    <row r="475" s="5" customFormat="1" ht="15" customHeight="1" spans="1:256">
      <c r="A475" s="25">
        <v>2050803</v>
      </c>
      <c r="B475" s="28" t="s">
        <v>335</v>
      </c>
      <c r="C475" s="31"/>
      <c r="D475" s="33"/>
      <c r="E475" s="23">
        <f t="shared" si="54"/>
        <v>0</v>
      </c>
      <c r="F475" s="24">
        <f t="shared" si="55"/>
        <v>0</v>
      </c>
      <c r="G475" s="33"/>
      <c r="IP475" s="9"/>
      <c r="IQ475" s="9"/>
      <c r="IR475" s="9"/>
      <c r="IS475" s="9"/>
      <c r="IT475" s="9"/>
      <c r="IU475" s="9"/>
      <c r="IV475" s="9"/>
    </row>
    <row r="476" s="5" customFormat="1" ht="15" customHeight="1" spans="1:256">
      <c r="A476" s="25">
        <v>2050804</v>
      </c>
      <c r="B476" s="28" t="s">
        <v>336</v>
      </c>
      <c r="C476" s="31"/>
      <c r="D476" s="33">
        <v>0</v>
      </c>
      <c r="E476" s="23">
        <f t="shared" si="54"/>
        <v>0</v>
      </c>
      <c r="F476" s="24">
        <f t="shared" si="55"/>
        <v>0</v>
      </c>
      <c r="G476" s="33">
        <v>0</v>
      </c>
      <c r="IP476" s="9"/>
      <c r="IQ476" s="9"/>
      <c r="IR476" s="9"/>
      <c r="IS476" s="9"/>
      <c r="IT476" s="9"/>
      <c r="IU476" s="9"/>
      <c r="IV476" s="9"/>
    </row>
    <row r="477" s="5" customFormat="1" ht="15" customHeight="1" spans="1:256">
      <c r="A477" s="25">
        <v>2050899</v>
      </c>
      <c r="B477" s="28" t="s">
        <v>337</v>
      </c>
      <c r="C477" s="31"/>
      <c r="D477" s="33"/>
      <c r="E477" s="23">
        <f t="shared" si="54"/>
        <v>0</v>
      </c>
      <c r="F477" s="24">
        <f t="shared" si="55"/>
        <v>0</v>
      </c>
      <c r="G477" s="33"/>
      <c r="IP477" s="9"/>
      <c r="IQ477" s="9"/>
      <c r="IR477" s="9"/>
      <c r="IS477" s="9"/>
      <c r="IT477" s="9"/>
      <c r="IU477" s="9"/>
      <c r="IV477" s="9"/>
    </row>
    <row r="478" s="5" customFormat="1" ht="15" customHeight="1" spans="1:256">
      <c r="A478" s="25">
        <v>20509</v>
      </c>
      <c r="B478" s="26" t="s">
        <v>338</v>
      </c>
      <c r="C478" s="31">
        <f t="shared" ref="C478:G478" si="61">SUM(C479:C484)</f>
        <v>0</v>
      </c>
      <c r="D478" s="32">
        <f t="shared" si="61"/>
        <v>27</v>
      </c>
      <c r="E478" s="23">
        <f t="shared" si="54"/>
        <v>27</v>
      </c>
      <c r="F478" s="24">
        <f t="shared" si="55"/>
        <v>0</v>
      </c>
      <c r="G478" s="32">
        <f t="shared" si="61"/>
        <v>27</v>
      </c>
      <c r="IP478" s="9"/>
      <c r="IQ478" s="9"/>
      <c r="IR478" s="9"/>
      <c r="IS478" s="9"/>
      <c r="IT478" s="9"/>
      <c r="IU478" s="9"/>
      <c r="IV478" s="9"/>
    </row>
    <row r="479" s="5" customFormat="1" ht="15" customHeight="1" spans="1:256">
      <c r="A479" s="25">
        <v>2050901</v>
      </c>
      <c r="B479" s="28" t="s">
        <v>339</v>
      </c>
      <c r="C479" s="31"/>
      <c r="D479" s="33">
        <v>0</v>
      </c>
      <c r="E479" s="23">
        <f t="shared" si="54"/>
        <v>0</v>
      </c>
      <c r="F479" s="24">
        <f t="shared" si="55"/>
        <v>0</v>
      </c>
      <c r="G479" s="33">
        <v>0</v>
      </c>
      <c r="IP479" s="9"/>
      <c r="IQ479" s="9"/>
      <c r="IR479" s="9"/>
      <c r="IS479" s="9"/>
      <c r="IT479" s="9"/>
      <c r="IU479" s="9"/>
      <c r="IV479" s="9"/>
    </row>
    <row r="480" s="5" customFormat="1" ht="15" customHeight="1" spans="1:256">
      <c r="A480" s="25">
        <v>2050902</v>
      </c>
      <c r="B480" s="28" t="s">
        <v>340</v>
      </c>
      <c r="C480" s="31"/>
      <c r="D480" s="33">
        <v>27</v>
      </c>
      <c r="E480" s="23">
        <f t="shared" si="54"/>
        <v>27</v>
      </c>
      <c r="F480" s="24">
        <f t="shared" si="55"/>
        <v>0</v>
      </c>
      <c r="G480" s="33">
        <v>27</v>
      </c>
      <c r="IP480" s="9"/>
      <c r="IQ480" s="9"/>
      <c r="IR480" s="9"/>
      <c r="IS480" s="9"/>
      <c r="IT480" s="9"/>
      <c r="IU480" s="9"/>
      <c r="IV480" s="9"/>
    </row>
    <row r="481" s="5" customFormat="1" ht="15" customHeight="1" spans="1:256">
      <c r="A481" s="25">
        <v>2050903</v>
      </c>
      <c r="B481" s="28" t="s">
        <v>341</v>
      </c>
      <c r="C481" s="31"/>
      <c r="D481" s="33"/>
      <c r="E481" s="23">
        <f t="shared" si="54"/>
        <v>0</v>
      </c>
      <c r="F481" s="24">
        <f t="shared" si="55"/>
        <v>0</v>
      </c>
      <c r="G481" s="33"/>
      <c r="IP481" s="9"/>
      <c r="IQ481" s="9"/>
      <c r="IR481" s="9"/>
      <c r="IS481" s="9"/>
      <c r="IT481" s="9"/>
      <c r="IU481" s="9"/>
      <c r="IV481" s="9"/>
    </row>
    <row r="482" s="5" customFormat="1" ht="15" customHeight="1" spans="1:256">
      <c r="A482" s="25">
        <v>2050904</v>
      </c>
      <c r="B482" s="28" t="s">
        <v>342</v>
      </c>
      <c r="C482" s="31"/>
      <c r="D482" s="33"/>
      <c r="E482" s="23">
        <f t="shared" si="54"/>
        <v>0</v>
      </c>
      <c r="F482" s="24">
        <f t="shared" si="55"/>
        <v>0</v>
      </c>
      <c r="G482" s="33"/>
      <c r="IP482" s="9"/>
      <c r="IQ482" s="9"/>
      <c r="IR482" s="9"/>
      <c r="IS482" s="9"/>
      <c r="IT482" s="9"/>
      <c r="IU482" s="9"/>
      <c r="IV482" s="9"/>
    </row>
    <row r="483" s="5" customFormat="1" ht="15" customHeight="1" spans="1:256">
      <c r="A483" s="25">
        <v>2050905</v>
      </c>
      <c r="B483" s="28" t="s">
        <v>343</v>
      </c>
      <c r="C483" s="31"/>
      <c r="D483" s="33"/>
      <c r="E483" s="23">
        <f t="shared" si="54"/>
        <v>0</v>
      </c>
      <c r="F483" s="24">
        <f t="shared" si="55"/>
        <v>0</v>
      </c>
      <c r="G483" s="33"/>
      <c r="IP483" s="9"/>
      <c r="IQ483" s="9"/>
      <c r="IR483" s="9"/>
      <c r="IS483" s="9"/>
      <c r="IT483" s="9"/>
      <c r="IU483" s="9"/>
      <c r="IV483" s="9"/>
    </row>
    <row r="484" s="5" customFormat="1" ht="15" customHeight="1" spans="1:256">
      <c r="A484" s="25">
        <v>2050999</v>
      </c>
      <c r="B484" s="28" t="s">
        <v>344</v>
      </c>
      <c r="C484" s="31"/>
      <c r="D484" s="33"/>
      <c r="E484" s="23">
        <f t="shared" si="54"/>
        <v>0</v>
      </c>
      <c r="F484" s="24">
        <f t="shared" si="55"/>
        <v>0</v>
      </c>
      <c r="G484" s="33"/>
      <c r="IP484" s="9"/>
      <c r="IQ484" s="9"/>
      <c r="IR484" s="9"/>
      <c r="IS484" s="9"/>
      <c r="IT484" s="9"/>
      <c r="IU484" s="9"/>
      <c r="IV484" s="9"/>
    </row>
    <row r="485" s="5" customFormat="1" ht="15" customHeight="1" spans="1:256">
      <c r="A485" s="25">
        <v>20599</v>
      </c>
      <c r="B485" s="26" t="s">
        <v>345</v>
      </c>
      <c r="C485" s="31"/>
      <c r="D485" s="32">
        <f>D486</f>
        <v>0</v>
      </c>
      <c r="E485" s="23">
        <f t="shared" si="54"/>
        <v>0</v>
      </c>
      <c r="F485" s="24">
        <f t="shared" si="55"/>
        <v>0</v>
      </c>
      <c r="G485" s="32">
        <f>G486</f>
        <v>0</v>
      </c>
      <c r="IP485" s="9"/>
      <c r="IQ485" s="9"/>
      <c r="IR485" s="9"/>
      <c r="IS485" s="9"/>
      <c r="IT485" s="9"/>
      <c r="IU485" s="9"/>
      <c r="IV485" s="9"/>
    </row>
    <row r="486" s="5" customFormat="1" ht="15" customHeight="1" spans="1:256">
      <c r="A486" s="25">
        <v>2059999</v>
      </c>
      <c r="B486" s="28" t="s">
        <v>346</v>
      </c>
      <c r="C486" s="31"/>
      <c r="D486" s="33"/>
      <c r="E486" s="23">
        <f t="shared" si="54"/>
        <v>0</v>
      </c>
      <c r="F486" s="24">
        <f t="shared" si="55"/>
        <v>0</v>
      </c>
      <c r="G486" s="33"/>
      <c r="IP486" s="9"/>
      <c r="IQ486" s="9"/>
      <c r="IR486" s="9"/>
      <c r="IS486" s="9"/>
      <c r="IT486" s="9"/>
      <c r="IU486" s="9"/>
      <c r="IV486" s="9"/>
    </row>
    <row r="487" s="5" customFormat="1" ht="15" customHeight="1" spans="1:256">
      <c r="A487" s="25">
        <v>206</v>
      </c>
      <c r="B487" s="26" t="s">
        <v>347</v>
      </c>
      <c r="C487" s="31">
        <f t="shared" ref="C487:G487" si="62">C488+C493+C502+C508+C514+C519+C524+C531+C535+C538</f>
        <v>182</v>
      </c>
      <c r="D487" s="32">
        <f t="shared" si="62"/>
        <v>188</v>
      </c>
      <c r="E487" s="23">
        <f t="shared" si="54"/>
        <v>6</v>
      </c>
      <c r="F487" s="24">
        <f t="shared" si="55"/>
        <v>3.2967032967033</v>
      </c>
      <c r="G487" s="32">
        <f t="shared" si="62"/>
        <v>188</v>
      </c>
      <c r="IP487" s="9"/>
      <c r="IQ487" s="9"/>
      <c r="IR487" s="9"/>
      <c r="IS487" s="9"/>
      <c r="IT487" s="9"/>
      <c r="IU487" s="9"/>
      <c r="IV487" s="9"/>
    </row>
    <row r="488" s="5" customFormat="1" ht="15" customHeight="1" spans="1:256">
      <c r="A488" s="25">
        <v>20601</v>
      </c>
      <c r="B488" s="26" t="s">
        <v>348</v>
      </c>
      <c r="C488" s="31">
        <f t="shared" ref="C488:G488" si="63">SUM(C489:C492)</f>
        <v>42</v>
      </c>
      <c r="D488" s="32">
        <f t="shared" si="63"/>
        <v>48</v>
      </c>
      <c r="E488" s="23">
        <f t="shared" si="54"/>
        <v>6</v>
      </c>
      <c r="F488" s="24">
        <f t="shared" si="55"/>
        <v>14.2857142857143</v>
      </c>
      <c r="G488" s="32">
        <f t="shared" si="63"/>
        <v>48</v>
      </c>
      <c r="IP488" s="9"/>
      <c r="IQ488" s="9"/>
      <c r="IR488" s="9"/>
      <c r="IS488" s="9"/>
      <c r="IT488" s="9"/>
      <c r="IU488" s="9"/>
      <c r="IV488" s="9"/>
    </row>
    <row r="489" s="5" customFormat="1" ht="15" customHeight="1" spans="1:256">
      <c r="A489" s="25">
        <v>2060101</v>
      </c>
      <c r="B489" s="28" t="s">
        <v>14</v>
      </c>
      <c r="C489" s="31">
        <v>42</v>
      </c>
      <c r="D489" s="33">
        <v>48</v>
      </c>
      <c r="E489" s="23">
        <f t="shared" si="54"/>
        <v>6</v>
      </c>
      <c r="F489" s="24">
        <f t="shared" si="55"/>
        <v>14.2857142857143</v>
      </c>
      <c r="G489" s="33">
        <v>48</v>
      </c>
      <c r="IP489" s="9"/>
      <c r="IQ489" s="9"/>
      <c r="IR489" s="9"/>
      <c r="IS489" s="9"/>
      <c r="IT489" s="9"/>
      <c r="IU489" s="9"/>
      <c r="IV489" s="9"/>
    </row>
    <row r="490" s="5" customFormat="1" ht="15" customHeight="1" spans="1:256">
      <c r="A490" s="25">
        <v>2060102</v>
      </c>
      <c r="B490" s="28" t="s">
        <v>15</v>
      </c>
      <c r="C490" s="31"/>
      <c r="D490" s="33"/>
      <c r="E490" s="23">
        <f t="shared" si="54"/>
        <v>0</v>
      </c>
      <c r="F490" s="24">
        <f t="shared" si="55"/>
        <v>0</v>
      </c>
      <c r="G490" s="33"/>
      <c r="IP490" s="9"/>
      <c r="IQ490" s="9"/>
      <c r="IR490" s="9"/>
      <c r="IS490" s="9"/>
      <c r="IT490" s="9"/>
      <c r="IU490" s="9"/>
      <c r="IV490" s="9"/>
    </row>
    <row r="491" s="5" customFormat="1" ht="15" customHeight="1" spans="1:256">
      <c r="A491" s="25">
        <v>2060103</v>
      </c>
      <c r="B491" s="28" t="s">
        <v>16</v>
      </c>
      <c r="C491" s="31"/>
      <c r="D491" s="33">
        <v>0</v>
      </c>
      <c r="E491" s="23">
        <f t="shared" si="54"/>
        <v>0</v>
      </c>
      <c r="F491" s="24">
        <f t="shared" si="55"/>
        <v>0</v>
      </c>
      <c r="G491" s="33">
        <v>0</v>
      </c>
      <c r="IP491" s="9"/>
      <c r="IQ491" s="9"/>
      <c r="IR491" s="9"/>
      <c r="IS491" s="9"/>
      <c r="IT491" s="9"/>
      <c r="IU491" s="9"/>
      <c r="IV491" s="9"/>
    </row>
    <row r="492" s="5" customFormat="1" ht="15" customHeight="1" spans="1:256">
      <c r="A492" s="25">
        <v>2060199</v>
      </c>
      <c r="B492" s="28" t="s">
        <v>349</v>
      </c>
      <c r="C492" s="31"/>
      <c r="D492" s="33"/>
      <c r="E492" s="23">
        <f t="shared" si="54"/>
        <v>0</v>
      </c>
      <c r="F492" s="24">
        <f t="shared" si="55"/>
        <v>0</v>
      </c>
      <c r="G492" s="33"/>
      <c r="IP492" s="9"/>
      <c r="IQ492" s="9"/>
      <c r="IR492" s="9"/>
      <c r="IS492" s="9"/>
      <c r="IT492" s="9"/>
      <c r="IU492" s="9"/>
      <c r="IV492" s="9"/>
    </row>
    <row r="493" s="5" customFormat="1" ht="15" customHeight="1" spans="1:256">
      <c r="A493" s="25">
        <v>20602</v>
      </c>
      <c r="B493" s="26" t="s">
        <v>350</v>
      </c>
      <c r="C493" s="31"/>
      <c r="D493" s="32">
        <f>SUM(D494:D501)</f>
        <v>0</v>
      </c>
      <c r="E493" s="23">
        <f t="shared" si="54"/>
        <v>0</v>
      </c>
      <c r="F493" s="24">
        <f t="shared" si="55"/>
        <v>0</v>
      </c>
      <c r="G493" s="32">
        <f>SUM(G494:G501)</f>
        <v>0</v>
      </c>
      <c r="IP493" s="9"/>
      <c r="IQ493" s="9"/>
      <c r="IR493" s="9"/>
      <c r="IS493" s="9"/>
      <c r="IT493" s="9"/>
      <c r="IU493" s="9"/>
      <c r="IV493" s="9"/>
    </row>
    <row r="494" s="5" customFormat="1" ht="15" customHeight="1" spans="1:256">
      <c r="A494" s="25">
        <v>2060201</v>
      </c>
      <c r="B494" s="28" t="s">
        <v>351</v>
      </c>
      <c r="C494" s="31"/>
      <c r="D494" s="33">
        <v>0</v>
      </c>
      <c r="E494" s="23">
        <f t="shared" si="54"/>
        <v>0</v>
      </c>
      <c r="F494" s="24">
        <f t="shared" si="55"/>
        <v>0</v>
      </c>
      <c r="G494" s="33">
        <v>0</v>
      </c>
      <c r="IP494" s="9"/>
      <c r="IQ494" s="9"/>
      <c r="IR494" s="9"/>
      <c r="IS494" s="9"/>
      <c r="IT494" s="9"/>
      <c r="IU494" s="9"/>
      <c r="IV494" s="9"/>
    </row>
    <row r="495" s="5" customFormat="1" ht="15" customHeight="1" spans="1:256">
      <c r="A495" s="25">
        <v>2060202</v>
      </c>
      <c r="B495" s="28" t="s">
        <v>352</v>
      </c>
      <c r="C495" s="31"/>
      <c r="D495" s="33">
        <v>0</v>
      </c>
      <c r="E495" s="23">
        <f t="shared" si="54"/>
        <v>0</v>
      </c>
      <c r="F495" s="24">
        <f t="shared" si="55"/>
        <v>0</v>
      </c>
      <c r="G495" s="33">
        <v>0</v>
      </c>
      <c r="IP495" s="9"/>
      <c r="IQ495" s="9"/>
      <c r="IR495" s="9"/>
      <c r="IS495" s="9"/>
      <c r="IT495" s="9"/>
      <c r="IU495" s="9"/>
      <c r="IV495" s="9"/>
    </row>
    <row r="496" s="5" customFormat="1" ht="15" customHeight="1" spans="1:256">
      <c r="A496" s="25">
        <v>2060203</v>
      </c>
      <c r="B496" s="28" t="s">
        <v>353</v>
      </c>
      <c r="C496" s="31"/>
      <c r="D496" s="33">
        <v>0</v>
      </c>
      <c r="E496" s="23">
        <f t="shared" si="54"/>
        <v>0</v>
      </c>
      <c r="F496" s="24">
        <f t="shared" si="55"/>
        <v>0</v>
      </c>
      <c r="G496" s="33">
        <v>0</v>
      </c>
      <c r="IP496" s="9"/>
      <c r="IQ496" s="9"/>
      <c r="IR496" s="9"/>
      <c r="IS496" s="9"/>
      <c r="IT496" s="9"/>
      <c r="IU496" s="9"/>
      <c r="IV496" s="9"/>
    </row>
    <row r="497" s="5" customFormat="1" ht="15" customHeight="1" spans="1:256">
      <c r="A497" s="25">
        <v>2060204</v>
      </c>
      <c r="B497" s="28" t="s">
        <v>354</v>
      </c>
      <c r="C497" s="31"/>
      <c r="D497" s="33">
        <v>0</v>
      </c>
      <c r="E497" s="23">
        <f t="shared" si="54"/>
        <v>0</v>
      </c>
      <c r="F497" s="24">
        <f t="shared" si="55"/>
        <v>0</v>
      </c>
      <c r="G497" s="33">
        <v>0</v>
      </c>
      <c r="IP497" s="9"/>
      <c r="IQ497" s="9"/>
      <c r="IR497" s="9"/>
      <c r="IS497" s="9"/>
      <c r="IT497" s="9"/>
      <c r="IU497" s="9"/>
      <c r="IV497" s="9"/>
    </row>
    <row r="498" s="5" customFormat="1" ht="15" customHeight="1" spans="1:256">
      <c r="A498" s="25">
        <v>2060205</v>
      </c>
      <c r="B498" s="28" t="s">
        <v>355</v>
      </c>
      <c r="C498" s="31"/>
      <c r="D498" s="33">
        <v>0</v>
      </c>
      <c r="E498" s="23">
        <f t="shared" si="54"/>
        <v>0</v>
      </c>
      <c r="F498" s="24">
        <f t="shared" si="55"/>
        <v>0</v>
      </c>
      <c r="G498" s="33">
        <v>0</v>
      </c>
      <c r="IP498" s="9"/>
      <c r="IQ498" s="9"/>
      <c r="IR498" s="9"/>
      <c r="IS498" s="9"/>
      <c r="IT498" s="9"/>
      <c r="IU498" s="9"/>
      <c r="IV498" s="9"/>
    </row>
    <row r="499" s="5" customFormat="1" ht="15" customHeight="1" spans="1:256">
      <c r="A499" s="25">
        <v>2060206</v>
      </c>
      <c r="B499" s="28" t="s">
        <v>356</v>
      </c>
      <c r="C499" s="31"/>
      <c r="D499" s="33">
        <v>0</v>
      </c>
      <c r="E499" s="23">
        <f t="shared" si="54"/>
        <v>0</v>
      </c>
      <c r="F499" s="24">
        <f t="shared" si="55"/>
        <v>0</v>
      </c>
      <c r="G499" s="33">
        <v>0</v>
      </c>
      <c r="IP499" s="9"/>
      <c r="IQ499" s="9"/>
      <c r="IR499" s="9"/>
      <c r="IS499" s="9"/>
      <c r="IT499" s="9"/>
      <c r="IU499" s="9"/>
      <c r="IV499" s="9"/>
    </row>
    <row r="500" s="5" customFormat="1" ht="15" customHeight="1" spans="1:256">
      <c r="A500" s="25">
        <v>2060207</v>
      </c>
      <c r="B500" s="28" t="s">
        <v>357</v>
      </c>
      <c r="C500" s="31"/>
      <c r="D500" s="33">
        <v>0</v>
      </c>
      <c r="E500" s="23">
        <f t="shared" si="54"/>
        <v>0</v>
      </c>
      <c r="F500" s="24">
        <f t="shared" si="55"/>
        <v>0</v>
      </c>
      <c r="G500" s="33">
        <v>0</v>
      </c>
      <c r="IP500" s="9"/>
      <c r="IQ500" s="9"/>
      <c r="IR500" s="9"/>
      <c r="IS500" s="9"/>
      <c r="IT500" s="9"/>
      <c r="IU500" s="9"/>
      <c r="IV500" s="9"/>
    </row>
    <row r="501" s="5" customFormat="1" ht="15" customHeight="1" spans="1:256">
      <c r="A501" s="25">
        <v>2060299</v>
      </c>
      <c r="B501" s="28" t="s">
        <v>358</v>
      </c>
      <c r="C501" s="31"/>
      <c r="D501" s="33">
        <v>0</v>
      </c>
      <c r="E501" s="23">
        <f t="shared" si="54"/>
        <v>0</v>
      </c>
      <c r="F501" s="24">
        <f t="shared" si="55"/>
        <v>0</v>
      </c>
      <c r="G501" s="33">
        <v>0</v>
      </c>
      <c r="IP501" s="9"/>
      <c r="IQ501" s="9"/>
      <c r="IR501" s="9"/>
      <c r="IS501" s="9"/>
      <c r="IT501" s="9"/>
      <c r="IU501" s="9"/>
      <c r="IV501" s="9"/>
    </row>
    <row r="502" s="5" customFormat="1" ht="15" customHeight="1" spans="1:256">
      <c r="A502" s="25">
        <v>20603</v>
      </c>
      <c r="B502" s="26" t="s">
        <v>359</v>
      </c>
      <c r="C502" s="31">
        <f t="shared" ref="C502:G502" si="64">SUM(C503:C507)</f>
        <v>0</v>
      </c>
      <c r="D502" s="32">
        <f t="shared" si="64"/>
        <v>0</v>
      </c>
      <c r="E502" s="23">
        <f t="shared" si="54"/>
        <v>0</v>
      </c>
      <c r="F502" s="24">
        <f t="shared" si="55"/>
        <v>0</v>
      </c>
      <c r="G502" s="32">
        <f t="shared" si="64"/>
        <v>0</v>
      </c>
      <c r="IP502" s="9"/>
      <c r="IQ502" s="9"/>
      <c r="IR502" s="9"/>
      <c r="IS502" s="9"/>
      <c r="IT502" s="9"/>
      <c r="IU502" s="9"/>
      <c r="IV502" s="9"/>
    </row>
    <row r="503" s="5" customFormat="1" ht="15" customHeight="1" spans="1:256">
      <c r="A503" s="25">
        <v>2060301</v>
      </c>
      <c r="B503" s="28" t="s">
        <v>351</v>
      </c>
      <c r="C503" s="31"/>
      <c r="D503" s="33"/>
      <c r="E503" s="23">
        <f t="shared" si="54"/>
        <v>0</v>
      </c>
      <c r="F503" s="24">
        <f t="shared" si="55"/>
        <v>0</v>
      </c>
      <c r="G503" s="33"/>
      <c r="IP503" s="9"/>
      <c r="IQ503" s="9"/>
      <c r="IR503" s="9"/>
      <c r="IS503" s="9"/>
      <c r="IT503" s="9"/>
      <c r="IU503" s="9"/>
      <c r="IV503" s="9"/>
    </row>
    <row r="504" s="5" customFormat="1" ht="15" customHeight="1" spans="1:256">
      <c r="A504" s="25">
        <v>2060302</v>
      </c>
      <c r="B504" s="28" t="s">
        <v>360</v>
      </c>
      <c r="C504" s="31"/>
      <c r="D504" s="33">
        <v>0</v>
      </c>
      <c r="E504" s="23">
        <f t="shared" si="54"/>
        <v>0</v>
      </c>
      <c r="F504" s="24">
        <f t="shared" si="55"/>
        <v>0</v>
      </c>
      <c r="G504" s="33">
        <v>0</v>
      </c>
      <c r="IP504" s="9"/>
      <c r="IQ504" s="9"/>
      <c r="IR504" s="9"/>
      <c r="IS504" s="9"/>
      <c r="IT504" s="9"/>
      <c r="IU504" s="9"/>
      <c r="IV504" s="9"/>
    </row>
    <row r="505" s="5" customFormat="1" ht="15" customHeight="1" spans="1:256">
      <c r="A505" s="25">
        <v>2060303</v>
      </c>
      <c r="B505" s="28" t="s">
        <v>361</v>
      </c>
      <c r="C505" s="31"/>
      <c r="D505" s="33">
        <v>0</v>
      </c>
      <c r="E505" s="23">
        <f t="shared" si="54"/>
        <v>0</v>
      </c>
      <c r="F505" s="24">
        <f t="shared" si="55"/>
        <v>0</v>
      </c>
      <c r="G505" s="33">
        <v>0</v>
      </c>
      <c r="IP505" s="9"/>
      <c r="IQ505" s="9"/>
      <c r="IR505" s="9"/>
      <c r="IS505" s="9"/>
      <c r="IT505" s="9"/>
      <c r="IU505" s="9"/>
      <c r="IV505" s="9"/>
    </row>
    <row r="506" s="5" customFormat="1" ht="15" customHeight="1" spans="1:256">
      <c r="A506" s="25">
        <v>2060304</v>
      </c>
      <c r="B506" s="28" t="s">
        <v>362</v>
      </c>
      <c r="C506" s="31"/>
      <c r="D506" s="33">
        <v>0</v>
      </c>
      <c r="E506" s="23">
        <f t="shared" si="54"/>
        <v>0</v>
      </c>
      <c r="F506" s="24">
        <f t="shared" si="55"/>
        <v>0</v>
      </c>
      <c r="G506" s="33">
        <v>0</v>
      </c>
      <c r="IP506" s="9"/>
      <c r="IQ506" s="9"/>
      <c r="IR506" s="9"/>
      <c r="IS506" s="9"/>
      <c r="IT506" s="9"/>
      <c r="IU506" s="9"/>
      <c r="IV506" s="9"/>
    </row>
    <row r="507" s="5" customFormat="1" ht="15" customHeight="1" spans="1:256">
      <c r="A507" s="25">
        <v>2060399</v>
      </c>
      <c r="B507" s="28" t="s">
        <v>363</v>
      </c>
      <c r="C507" s="31"/>
      <c r="D507" s="33">
        <v>0</v>
      </c>
      <c r="E507" s="23">
        <f t="shared" si="54"/>
        <v>0</v>
      </c>
      <c r="F507" s="24">
        <f t="shared" si="55"/>
        <v>0</v>
      </c>
      <c r="G507" s="33">
        <v>0</v>
      </c>
      <c r="IP507" s="9"/>
      <c r="IQ507" s="9"/>
      <c r="IR507" s="9"/>
      <c r="IS507" s="9"/>
      <c r="IT507" s="9"/>
      <c r="IU507" s="9"/>
      <c r="IV507" s="9"/>
    </row>
    <row r="508" s="5" customFormat="1" ht="15" customHeight="1" spans="1:256">
      <c r="A508" s="25">
        <v>20604</v>
      </c>
      <c r="B508" s="26" t="s">
        <v>364</v>
      </c>
      <c r="C508" s="31">
        <f t="shared" ref="C508:G508" si="65">SUM(C509:C513)</f>
        <v>0</v>
      </c>
      <c r="D508" s="32">
        <f t="shared" si="65"/>
        <v>0</v>
      </c>
      <c r="E508" s="23">
        <f t="shared" si="54"/>
        <v>0</v>
      </c>
      <c r="F508" s="24">
        <f t="shared" si="55"/>
        <v>0</v>
      </c>
      <c r="G508" s="32">
        <f t="shared" si="65"/>
        <v>0</v>
      </c>
      <c r="IP508" s="9"/>
      <c r="IQ508" s="9"/>
      <c r="IR508" s="9"/>
      <c r="IS508" s="9"/>
      <c r="IT508" s="9"/>
      <c r="IU508" s="9"/>
      <c r="IV508" s="9"/>
    </row>
    <row r="509" s="5" customFormat="1" ht="15" customHeight="1" spans="1:256">
      <c r="A509" s="25">
        <v>2060401</v>
      </c>
      <c r="B509" s="28" t="s">
        <v>351</v>
      </c>
      <c r="C509" s="31"/>
      <c r="D509" s="33">
        <v>0</v>
      </c>
      <c r="E509" s="23">
        <f t="shared" ref="E509:E572" si="66">D509-C509</f>
        <v>0</v>
      </c>
      <c r="F509" s="24">
        <f t="shared" ref="F509:F572" si="67">IF(C509=0,,E509/C509*100)</f>
        <v>0</v>
      </c>
      <c r="G509" s="33">
        <v>0</v>
      </c>
      <c r="IP509" s="9"/>
      <c r="IQ509" s="9"/>
      <c r="IR509" s="9"/>
      <c r="IS509" s="9"/>
      <c r="IT509" s="9"/>
      <c r="IU509" s="9"/>
      <c r="IV509" s="9"/>
    </row>
    <row r="510" s="5" customFormat="1" ht="15" customHeight="1" spans="1:256">
      <c r="A510" s="25">
        <v>2060402</v>
      </c>
      <c r="B510" s="28" t="s">
        <v>365</v>
      </c>
      <c r="C510" s="31"/>
      <c r="D510" s="33"/>
      <c r="E510" s="23">
        <f t="shared" si="66"/>
        <v>0</v>
      </c>
      <c r="F510" s="24">
        <f t="shared" si="67"/>
        <v>0</v>
      </c>
      <c r="G510" s="33"/>
      <c r="IP510" s="9"/>
      <c r="IQ510" s="9"/>
      <c r="IR510" s="9"/>
      <c r="IS510" s="9"/>
      <c r="IT510" s="9"/>
      <c r="IU510" s="9"/>
      <c r="IV510" s="9"/>
    </row>
    <row r="511" s="5" customFormat="1" ht="15" customHeight="1" spans="1:256">
      <c r="A511" s="25">
        <v>2060403</v>
      </c>
      <c r="B511" s="28" t="s">
        <v>366</v>
      </c>
      <c r="C511" s="31"/>
      <c r="D511" s="33">
        <v>0</v>
      </c>
      <c r="E511" s="23">
        <f t="shared" si="66"/>
        <v>0</v>
      </c>
      <c r="F511" s="24">
        <f t="shared" si="67"/>
        <v>0</v>
      </c>
      <c r="G511" s="33">
        <v>0</v>
      </c>
      <c r="IP511" s="9"/>
      <c r="IQ511" s="9"/>
      <c r="IR511" s="9"/>
      <c r="IS511" s="9"/>
      <c r="IT511" s="9"/>
      <c r="IU511" s="9"/>
      <c r="IV511" s="9"/>
    </row>
    <row r="512" s="5" customFormat="1" ht="15" customHeight="1" spans="1:256">
      <c r="A512" s="25">
        <v>2060404</v>
      </c>
      <c r="B512" s="28" t="s">
        <v>367</v>
      </c>
      <c r="C512" s="31"/>
      <c r="D512" s="33">
        <v>0</v>
      </c>
      <c r="E512" s="23">
        <f t="shared" si="66"/>
        <v>0</v>
      </c>
      <c r="F512" s="24">
        <f t="shared" si="67"/>
        <v>0</v>
      </c>
      <c r="G512" s="33">
        <v>0</v>
      </c>
      <c r="IP512" s="9"/>
      <c r="IQ512" s="9"/>
      <c r="IR512" s="9"/>
      <c r="IS512" s="9"/>
      <c r="IT512" s="9"/>
      <c r="IU512" s="9"/>
      <c r="IV512" s="9"/>
    </row>
    <row r="513" s="5" customFormat="1" ht="15" customHeight="1" spans="1:256">
      <c r="A513" s="25">
        <v>2060499</v>
      </c>
      <c r="B513" s="28" t="s">
        <v>368</v>
      </c>
      <c r="C513" s="31"/>
      <c r="D513" s="33">
        <v>0</v>
      </c>
      <c r="E513" s="23">
        <f t="shared" si="66"/>
        <v>0</v>
      </c>
      <c r="F513" s="24">
        <f t="shared" si="67"/>
        <v>0</v>
      </c>
      <c r="G513" s="33">
        <v>0</v>
      </c>
      <c r="IP513" s="9"/>
      <c r="IQ513" s="9"/>
      <c r="IR513" s="9"/>
      <c r="IS513" s="9"/>
      <c r="IT513" s="9"/>
      <c r="IU513" s="9"/>
      <c r="IV513" s="9"/>
    </row>
    <row r="514" s="5" customFormat="1" ht="15" customHeight="1" spans="1:256">
      <c r="A514" s="25">
        <v>20605</v>
      </c>
      <c r="B514" s="26" t="s">
        <v>369</v>
      </c>
      <c r="C514" s="31"/>
      <c r="D514" s="32">
        <f>SUM(D515:D518)</f>
        <v>0</v>
      </c>
      <c r="E514" s="23">
        <f t="shared" si="66"/>
        <v>0</v>
      </c>
      <c r="F514" s="24">
        <f t="shared" si="67"/>
        <v>0</v>
      </c>
      <c r="G514" s="32">
        <f>SUM(G515:G518)</f>
        <v>0</v>
      </c>
      <c r="IP514" s="9"/>
      <c r="IQ514" s="9"/>
      <c r="IR514" s="9"/>
      <c r="IS514" s="9"/>
      <c r="IT514" s="9"/>
      <c r="IU514" s="9"/>
      <c r="IV514" s="9"/>
    </row>
    <row r="515" s="5" customFormat="1" ht="15" customHeight="1" spans="1:256">
      <c r="A515" s="25">
        <v>2060501</v>
      </c>
      <c r="B515" s="28" t="s">
        <v>351</v>
      </c>
      <c r="C515" s="31"/>
      <c r="D515" s="33">
        <v>0</v>
      </c>
      <c r="E515" s="23">
        <f t="shared" si="66"/>
        <v>0</v>
      </c>
      <c r="F515" s="24">
        <f t="shared" si="67"/>
        <v>0</v>
      </c>
      <c r="G515" s="33">
        <v>0</v>
      </c>
      <c r="IP515" s="9"/>
      <c r="IQ515" s="9"/>
      <c r="IR515" s="9"/>
      <c r="IS515" s="9"/>
      <c r="IT515" s="9"/>
      <c r="IU515" s="9"/>
      <c r="IV515" s="9"/>
    </row>
    <row r="516" s="5" customFormat="1" ht="15" customHeight="1" spans="1:256">
      <c r="A516" s="25">
        <v>2060502</v>
      </c>
      <c r="B516" s="28" t="s">
        <v>370</v>
      </c>
      <c r="C516" s="31"/>
      <c r="D516" s="33">
        <v>0</v>
      </c>
      <c r="E516" s="23">
        <f t="shared" si="66"/>
        <v>0</v>
      </c>
      <c r="F516" s="24">
        <f t="shared" si="67"/>
        <v>0</v>
      </c>
      <c r="G516" s="33">
        <v>0</v>
      </c>
      <c r="IP516" s="9"/>
      <c r="IQ516" s="9"/>
      <c r="IR516" s="9"/>
      <c r="IS516" s="9"/>
      <c r="IT516" s="9"/>
      <c r="IU516" s="9"/>
      <c r="IV516" s="9"/>
    </row>
    <row r="517" s="5" customFormat="1" ht="15" customHeight="1" spans="1:256">
      <c r="A517" s="25">
        <v>2060503</v>
      </c>
      <c r="B517" s="28" t="s">
        <v>371</v>
      </c>
      <c r="C517" s="31"/>
      <c r="D517" s="33">
        <v>0</v>
      </c>
      <c r="E517" s="23">
        <f t="shared" si="66"/>
        <v>0</v>
      </c>
      <c r="F517" s="24">
        <f t="shared" si="67"/>
        <v>0</v>
      </c>
      <c r="G517" s="33">
        <v>0</v>
      </c>
      <c r="IP517" s="9"/>
      <c r="IQ517" s="9"/>
      <c r="IR517" s="9"/>
      <c r="IS517" s="9"/>
      <c r="IT517" s="9"/>
      <c r="IU517" s="9"/>
      <c r="IV517" s="9"/>
    </row>
    <row r="518" s="5" customFormat="1" ht="15" customHeight="1" spans="1:256">
      <c r="A518" s="25">
        <v>2060599</v>
      </c>
      <c r="B518" s="28" t="s">
        <v>372</v>
      </c>
      <c r="C518" s="31"/>
      <c r="D518" s="33">
        <v>0</v>
      </c>
      <c r="E518" s="23">
        <f t="shared" si="66"/>
        <v>0</v>
      </c>
      <c r="F518" s="24">
        <f t="shared" si="67"/>
        <v>0</v>
      </c>
      <c r="G518" s="33">
        <v>0</v>
      </c>
      <c r="IP518" s="9"/>
      <c r="IQ518" s="9"/>
      <c r="IR518" s="9"/>
      <c r="IS518" s="9"/>
      <c r="IT518" s="9"/>
      <c r="IU518" s="9"/>
      <c r="IV518" s="9"/>
    </row>
    <row r="519" s="5" customFormat="1" ht="15" customHeight="1" spans="1:256">
      <c r="A519" s="25">
        <v>20606</v>
      </c>
      <c r="B519" s="26" t="s">
        <v>373</v>
      </c>
      <c r="C519" s="31">
        <f t="shared" ref="C519:G519" si="68">SUM(C520:C523)</f>
        <v>0</v>
      </c>
      <c r="D519" s="32">
        <f t="shared" si="68"/>
        <v>0</v>
      </c>
      <c r="E519" s="23">
        <f t="shared" si="66"/>
        <v>0</v>
      </c>
      <c r="F519" s="24">
        <f t="shared" si="67"/>
        <v>0</v>
      </c>
      <c r="G519" s="32">
        <f t="shared" si="68"/>
        <v>0</v>
      </c>
      <c r="IP519" s="9"/>
      <c r="IQ519" s="9"/>
      <c r="IR519" s="9"/>
      <c r="IS519" s="9"/>
      <c r="IT519" s="9"/>
      <c r="IU519" s="9"/>
      <c r="IV519" s="9"/>
    </row>
    <row r="520" s="5" customFormat="1" ht="15" customHeight="1" spans="1:256">
      <c r="A520" s="25">
        <v>2060601</v>
      </c>
      <c r="B520" s="28" t="s">
        <v>374</v>
      </c>
      <c r="C520" s="31"/>
      <c r="D520" s="33">
        <v>0</v>
      </c>
      <c r="E520" s="23">
        <f t="shared" si="66"/>
        <v>0</v>
      </c>
      <c r="F520" s="24">
        <f t="shared" si="67"/>
        <v>0</v>
      </c>
      <c r="G520" s="33">
        <v>0</v>
      </c>
      <c r="IP520" s="9"/>
      <c r="IQ520" s="9"/>
      <c r="IR520" s="9"/>
      <c r="IS520" s="9"/>
      <c r="IT520" s="9"/>
      <c r="IU520" s="9"/>
      <c r="IV520" s="9"/>
    </row>
    <row r="521" s="5" customFormat="1" ht="15" customHeight="1" spans="1:256">
      <c r="A521" s="25">
        <v>2060602</v>
      </c>
      <c r="B521" s="28" t="s">
        <v>375</v>
      </c>
      <c r="C521" s="31"/>
      <c r="D521" s="33">
        <v>0</v>
      </c>
      <c r="E521" s="23">
        <f t="shared" si="66"/>
        <v>0</v>
      </c>
      <c r="F521" s="24">
        <f t="shared" si="67"/>
        <v>0</v>
      </c>
      <c r="G521" s="33">
        <v>0</v>
      </c>
      <c r="IP521" s="9"/>
      <c r="IQ521" s="9"/>
      <c r="IR521" s="9"/>
      <c r="IS521" s="9"/>
      <c r="IT521" s="9"/>
      <c r="IU521" s="9"/>
      <c r="IV521" s="9"/>
    </row>
    <row r="522" s="5" customFormat="1" ht="15" customHeight="1" spans="1:256">
      <c r="A522" s="25">
        <v>2060603</v>
      </c>
      <c r="B522" s="28" t="s">
        <v>376</v>
      </c>
      <c r="C522" s="31"/>
      <c r="D522" s="33">
        <v>0</v>
      </c>
      <c r="E522" s="23">
        <f t="shared" si="66"/>
        <v>0</v>
      </c>
      <c r="F522" s="24">
        <f t="shared" si="67"/>
        <v>0</v>
      </c>
      <c r="G522" s="33">
        <v>0</v>
      </c>
      <c r="IP522" s="9"/>
      <c r="IQ522" s="9"/>
      <c r="IR522" s="9"/>
      <c r="IS522" s="9"/>
      <c r="IT522" s="9"/>
      <c r="IU522" s="9"/>
      <c r="IV522" s="9"/>
    </row>
    <row r="523" s="5" customFormat="1" ht="15" customHeight="1" spans="1:256">
      <c r="A523" s="25">
        <v>2060699</v>
      </c>
      <c r="B523" s="28" t="s">
        <v>377</v>
      </c>
      <c r="C523" s="31"/>
      <c r="D523" s="33"/>
      <c r="E523" s="23">
        <f t="shared" si="66"/>
        <v>0</v>
      </c>
      <c r="F523" s="24">
        <f t="shared" si="67"/>
        <v>0</v>
      </c>
      <c r="G523" s="33"/>
      <c r="IP523" s="9"/>
      <c r="IQ523" s="9"/>
      <c r="IR523" s="9"/>
      <c r="IS523" s="9"/>
      <c r="IT523" s="9"/>
      <c r="IU523" s="9"/>
      <c r="IV523" s="9"/>
    </row>
    <row r="524" s="5" customFormat="1" ht="15" customHeight="1" spans="1:256">
      <c r="A524" s="25">
        <v>20607</v>
      </c>
      <c r="B524" s="26" t="s">
        <v>378</v>
      </c>
      <c r="C524" s="31">
        <f t="shared" ref="C524:G524" si="69">SUM(C525:C530)</f>
        <v>2</v>
      </c>
      <c r="D524" s="32">
        <f t="shared" si="69"/>
        <v>18</v>
      </c>
      <c r="E524" s="23">
        <f t="shared" si="66"/>
        <v>16</v>
      </c>
      <c r="F524" s="24">
        <f t="shared" si="67"/>
        <v>800</v>
      </c>
      <c r="G524" s="32">
        <f t="shared" si="69"/>
        <v>18</v>
      </c>
      <c r="IP524" s="9"/>
      <c r="IQ524" s="9"/>
      <c r="IR524" s="9"/>
      <c r="IS524" s="9"/>
      <c r="IT524" s="9"/>
      <c r="IU524" s="9"/>
      <c r="IV524" s="9"/>
    </row>
    <row r="525" s="5" customFormat="1" ht="15" customHeight="1" spans="1:256">
      <c r="A525" s="25">
        <v>2060701</v>
      </c>
      <c r="B525" s="28" t="s">
        <v>351</v>
      </c>
      <c r="C525" s="31"/>
      <c r="D525" s="33"/>
      <c r="E525" s="23">
        <f t="shared" si="66"/>
        <v>0</v>
      </c>
      <c r="F525" s="24">
        <f t="shared" si="67"/>
        <v>0</v>
      </c>
      <c r="G525" s="33"/>
      <c r="IP525" s="9"/>
      <c r="IQ525" s="9"/>
      <c r="IR525" s="9"/>
      <c r="IS525" s="9"/>
      <c r="IT525" s="9"/>
      <c r="IU525" s="9"/>
      <c r="IV525" s="9"/>
    </row>
    <row r="526" s="5" customFormat="1" ht="15" customHeight="1" spans="1:256">
      <c r="A526" s="25">
        <v>2060702</v>
      </c>
      <c r="B526" s="28" t="s">
        <v>379</v>
      </c>
      <c r="C526" s="31">
        <v>2</v>
      </c>
      <c r="D526" s="33">
        <v>2</v>
      </c>
      <c r="E526" s="23">
        <f t="shared" si="66"/>
        <v>0</v>
      </c>
      <c r="F526" s="24">
        <f t="shared" si="67"/>
        <v>0</v>
      </c>
      <c r="G526" s="33">
        <v>2</v>
      </c>
      <c r="IP526" s="9"/>
      <c r="IQ526" s="9"/>
      <c r="IR526" s="9"/>
      <c r="IS526" s="9"/>
      <c r="IT526" s="9"/>
      <c r="IU526" s="9"/>
      <c r="IV526" s="9"/>
    </row>
    <row r="527" s="5" customFormat="1" ht="15" customHeight="1" spans="1:256">
      <c r="A527" s="25">
        <v>2060703</v>
      </c>
      <c r="B527" s="28" t="s">
        <v>380</v>
      </c>
      <c r="C527" s="31"/>
      <c r="D527" s="33">
        <v>0</v>
      </c>
      <c r="E527" s="23">
        <f t="shared" si="66"/>
        <v>0</v>
      </c>
      <c r="F527" s="24">
        <f t="shared" si="67"/>
        <v>0</v>
      </c>
      <c r="G527" s="33">
        <v>0</v>
      </c>
      <c r="IP527" s="9"/>
      <c r="IQ527" s="9"/>
      <c r="IR527" s="9"/>
      <c r="IS527" s="9"/>
      <c r="IT527" s="9"/>
      <c r="IU527" s="9"/>
      <c r="IV527" s="9"/>
    </row>
    <row r="528" s="5" customFormat="1" ht="15" customHeight="1" spans="1:256">
      <c r="A528" s="25">
        <v>2060704</v>
      </c>
      <c r="B528" s="28" t="s">
        <v>381</v>
      </c>
      <c r="C528" s="31"/>
      <c r="D528" s="33">
        <v>0</v>
      </c>
      <c r="E528" s="23">
        <f t="shared" si="66"/>
        <v>0</v>
      </c>
      <c r="F528" s="24">
        <f t="shared" si="67"/>
        <v>0</v>
      </c>
      <c r="G528" s="33">
        <v>0</v>
      </c>
      <c r="IP528" s="9"/>
      <c r="IQ528" s="9"/>
      <c r="IR528" s="9"/>
      <c r="IS528" s="9"/>
      <c r="IT528" s="9"/>
      <c r="IU528" s="9"/>
      <c r="IV528" s="9"/>
    </row>
    <row r="529" s="5" customFormat="1" ht="15" customHeight="1" spans="1:256">
      <c r="A529" s="25">
        <v>2060705</v>
      </c>
      <c r="B529" s="28" t="s">
        <v>382</v>
      </c>
      <c r="C529" s="31"/>
      <c r="D529" s="33">
        <v>0</v>
      </c>
      <c r="E529" s="23">
        <f t="shared" si="66"/>
        <v>0</v>
      </c>
      <c r="F529" s="24">
        <f t="shared" si="67"/>
        <v>0</v>
      </c>
      <c r="G529" s="33">
        <v>0</v>
      </c>
      <c r="IP529" s="9"/>
      <c r="IQ529" s="9"/>
      <c r="IR529" s="9"/>
      <c r="IS529" s="9"/>
      <c r="IT529" s="9"/>
      <c r="IU529" s="9"/>
      <c r="IV529" s="9"/>
    </row>
    <row r="530" s="5" customFormat="1" ht="15" customHeight="1" spans="1:256">
      <c r="A530" s="25">
        <v>2060799</v>
      </c>
      <c r="B530" s="28" t="s">
        <v>383</v>
      </c>
      <c r="C530" s="31"/>
      <c r="D530" s="33">
        <v>16</v>
      </c>
      <c r="E530" s="23">
        <f t="shared" si="66"/>
        <v>16</v>
      </c>
      <c r="F530" s="24">
        <f t="shared" si="67"/>
        <v>0</v>
      </c>
      <c r="G530" s="33">
        <v>16</v>
      </c>
      <c r="IP530" s="9"/>
      <c r="IQ530" s="9"/>
      <c r="IR530" s="9"/>
      <c r="IS530" s="9"/>
      <c r="IT530" s="9"/>
      <c r="IU530" s="9"/>
      <c r="IV530" s="9"/>
    </row>
    <row r="531" s="5" customFormat="1" ht="15" customHeight="1" spans="1:256">
      <c r="A531" s="25">
        <v>20608</v>
      </c>
      <c r="B531" s="26" t="s">
        <v>384</v>
      </c>
      <c r="C531" s="31"/>
      <c r="D531" s="32">
        <f>SUM(D532:D534)</f>
        <v>0</v>
      </c>
      <c r="E531" s="23">
        <f t="shared" si="66"/>
        <v>0</v>
      </c>
      <c r="F531" s="24">
        <f t="shared" si="67"/>
        <v>0</v>
      </c>
      <c r="G531" s="32">
        <f>SUM(G532:G534)</f>
        <v>0</v>
      </c>
      <c r="IP531" s="9"/>
      <c r="IQ531" s="9"/>
      <c r="IR531" s="9"/>
      <c r="IS531" s="9"/>
      <c r="IT531" s="9"/>
      <c r="IU531" s="9"/>
      <c r="IV531" s="9"/>
    </row>
    <row r="532" s="5" customFormat="1" ht="15" customHeight="1" spans="1:256">
      <c r="A532" s="25">
        <v>2060801</v>
      </c>
      <c r="B532" s="28" t="s">
        <v>385</v>
      </c>
      <c r="C532" s="31"/>
      <c r="D532" s="33">
        <v>0</v>
      </c>
      <c r="E532" s="23">
        <f t="shared" si="66"/>
        <v>0</v>
      </c>
      <c r="F532" s="24">
        <f t="shared" si="67"/>
        <v>0</v>
      </c>
      <c r="G532" s="33">
        <v>0</v>
      </c>
      <c r="IP532" s="9"/>
      <c r="IQ532" s="9"/>
      <c r="IR532" s="9"/>
      <c r="IS532" s="9"/>
      <c r="IT532" s="9"/>
      <c r="IU532" s="9"/>
      <c r="IV532" s="9"/>
    </row>
    <row r="533" s="5" customFormat="1" ht="15" customHeight="1" spans="1:256">
      <c r="A533" s="25">
        <v>2060802</v>
      </c>
      <c r="B533" s="28" t="s">
        <v>386</v>
      </c>
      <c r="C533" s="31"/>
      <c r="D533" s="33">
        <v>0</v>
      </c>
      <c r="E533" s="23">
        <f t="shared" si="66"/>
        <v>0</v>
      </c>
      <c r="F533" s="24">
        <f t="shared" si="67"/>
        <v>0</v>
      </c>
      <c r="G533" s="33">
        <v>0</v>
      </c>
      <c r="IP533" s="9"/>
      <c r="IQ533" s="9"/>
      <c r="IR533" s="9"/>
      <c r="IS533" s="9"/>
      <c r="IT533" s="9"/>
      <c r="IU533" s="9"/>
      <c r="IV533" s="9"/>
    </row>
    <row r="534" s="5" customFormat="1" ht="15" customHeight="1" spans="1:256">
      <c r="A534" s="25">
        <v>2060899</v>
      </c>
      <c r="B534" s="28" t="s">
        <v>387</v>
      </c>
      <c r="C534" s="31"/>
      <c r="D534" s="33">
        <v>0</v>
      </c>
      <c r="E534" s="23">
        <f t="shared" si="66"/>
        <v>0</v>
      </c>
      <c r="F534" s="24">
        <f t="shared" si="67"/>
        <v>0</v>
      </c>
      <c r="G534" s="33">
        <v>0</v>
      </c>
      <c r="IP534" s="9"/>
      <c r="IQ534" s="9"/>
      <c r="IR534" s="9"/>
      <c r="IS534" s="9"/>
      <c r="IT534" s="9"/>
      <c r="IU534" s="9"/>
      <c r="IV534" s="9"/>
    </row>
    <row r="535" s="5" customFormat="1" ht="15" customHeight="1" spans="1:256">
      <c r="A535" s="25">
        <v>20609</v>
      </c>
      <c r="B535" s="26" t="s">
        <v>388</v>
      </c>
      <c r="C535" s="31"/>
      <c r="D535" s="32">
        <f>SUM(D536:D537)</f>
        <v>0</v>
      </c>
      <c r="E535" s="23">
        <f t="shared" si="66"/>
        <v>0</v>
      </c>
      <c r="F535" s="24">
        <f t="shared" si="67"/>
        <v>0</v>
      </c>
      <c r="G535" s="32">
        <f>SUM(G536:G537)</f>
        <v>0</v>
      </c>
      <c r="IP535" s="9"/>
      <c r="IQ535" s="9"/>
      <c r="IR535" s="9"/>
      <c r="IS535" s="9"/>
      <c r="IT535" s="9"/>
      <c r="IU535" s="9"/>
      <c r="IV535" s="9"/>
    </row>
    <row r="536" s="5" customFormat="1" ht="15" customHeight="1" spans="1:256">
      <c r="A536" s="25">
        <v>2060901</v>
      </c>
      <c r="B536" s="28" t="s">
        <v>389</v>
      </c>
      <c r="C536" s="31"/>
      <c r="D536" s="33">
        <v>0</v>
      </c>
      <c r="E536" s="23">
        <f t="shared" si="66"/>
        <v>0</v>
      </c>
      <c r="F536" s="24">
        <f t="shared" si="67"/>
        <v>0</v>
      </c>
      <c r="G536" s="33">
        <v>0</v>
      </c>
      <c r="IP536" s="9"/>
      <c r="IQ536" s="9"/>
      <c r="IR536" s="9"/>
      <c r="IS536" s="9"/>
      <c r="IT536" s="9"/>
      <c r="IU536" s="9"/>
      <c r="IV536" s="9"/>
    </row>
    <row r="537" s="5" customFormat="1" ht="15" customHeight="1" spans="1:256">
      <c r="A537" s="25">
        <v>2060902</v>
      </c>
      <c r="B537" s="28" t="s">
        <v>390</v>
      </c>
      <c r="C537" s="31"/>
      <c r="D537" s="33">
        <v>0</v>
      </c>
      <c r="E537" s="23">
        <f t="shared" si="66"/>
        <v>0</v>
      </c>
      <c r="F537" s="24">
        <f t="shared" si="67"/>
        <v>0</v>
      </c>
      <c r="G537" s="33">
        <v>0</v>
      </c>
      <c r="IP537" s="9"/>
      <c r="IQ537" s="9"/>
      <c r="IR537" s="9"/>
      <c r="IS537" s="9"/>
      <c r="IT537" s="9"/>
      <c r="IU537" s="9"/>
      <c r="IV537" s="9"/>
    </row>
    <row r="538" s="5" customFormat="1" ht="15" customHeight="1" spans="1:256">
      <c r="A538" s="25">
        <v>20699</v>
      </c>
      <c r="B538" s="26" t="s">
        <v>391</v>
      </c>
      <c r="C538" s="31">
        <f t="shared" ref="C538:G538" si="70">SUM(C539:C542)</f>
        <v>138</v>
      </c>
      <c r="D538" s="32">
        <f t="shared" si="70"/>
        <v>122</v>
      </c>
      <c r="E538" s="23">
        <f t="shared" si="66"/>
        <v>-16</v>
      </c>
      <c r="F538" s="24">
        <f t="shared" si="67"/>
        <v>-11.5942028985507</v>
      </c>
      <c r="G538" s="32">
        <f t="shared" si="70"/>
        <v>122</v>
      </c>
      <c r="IP538" s="9"/>
      <c r="IQ538" s="9"/>
      <c r="IR538" s="9"/>
      <c r="IS538" s="9"/>
      <c r="IT538" s="9"/>
      <c r="IU538" s="9"/>
      <c r="IV538" s="9"/>
    </row>
    <row r="539" s="5" customFormat="1" ht="15" customHeight="1" spans="1:256">
      <c r="A539" s="25">
        <v>2069901</v>
      </c>
      <c r="B539" s="28" t="s">
        <v>392</v>
      </c>
      <c r="C539" s="31"/>
      <c r="D539" s="33">
        <v>0</v>
      </c>
      <c r="E539" s="23">
        <f t="shared" si="66"/>
        <v>0</v>
      </c>
      <c r="F539" s="24">
        <f t="shared" si="67"/>
        <v>0</v>
      </c>
      <c r="G539" s="33">
        <v>0</v>
      </c>
      <c r="IP539" s="9"/>
      <c r="IQ539" s="9"/>
      <c r="IR539" s="9"/>
      <c r="IS539" s="9"/>
      <c r="IT539" s="9"/>
      <c r="IU539" s="9"/>
      <c r="IV539" s="9"/>
    </row>
    <row r="540" s="5" customFormat="1" ht="15" customHeight="1" spans="1:256">
      <c r="A540" s="25">
        <v>2069902</v>
      </c>
      <c r="B540" s="28" t="s">
        <v>393</v>
      </c>
      <c r="C540" s="31"/>
      <c r="D540" s="33">
        <v>0</v>
      </c>
      <c r="E540" s="23">
        <f t="shared" si="66"/>
        <v>0</v>
      </c>
      <c r="F540" s="24">
        <f t="shared" si="67"/>
        <v>0</v>
      </c>
      <c r="G540" s="33">
        <v>0</v>
      </c>
      <c r="IP540" s="9"/>
      <c r="IQ540" s="9"/>
      <c r="IR540" s="9"/>
      <c r="IS540" s="9"/>
      <c r="IT540" s="9"/>
      <c r="IU540" s="9"/>
      <c r="IV540" s="9"/>
    </row>
    <row r="541" s="5" customFormat="1" ht="15" customHeight="1" spans="1:256">
      <c r="A541" s="25">
        <v>2069903</v>
      </c>
      <c r="B541" s="28" t="s">
        <v>394</v>
      </c>
      <c r="C541" s="31"/>
      <c r="D541" s="33">
        <v>0</v>
      </c>
      <c r="E541" s="23">
        <f t="shared" si="66"/>
        <v>0</v>
      </c>
      <c r="F541" s="24">
        <f t="shared" si="67"/>
        <v>0</v>
      </c>
      <c r="G541" s="33">
        <v>0</v>
      </c>
      <c r="IP541" s="9"/>
      <c r="IQ541" s="9"/>
      <c r="IR541" s="9"/>
      <c r="IS541" s="9"/>
      <c r="IT541" s="9"/>
      <c r="IU541" s="9"/>
      <c r="IV541" s="9"/>
    </row>
    <row r="542" s="5" customFormat="1" ht="15" customHeight="1" spans="1:256">
      <c r="A542" s="25">
        <v>2069999</v>
      </c>
      <c r="B542" s="28" t="s">
        <v>395</v>
      </c>
      <c r="C542" s="31">
        <v>138</v>
      </c>
      <c r="D542" s="33">
        <v>122</v>
      </c>
      <c r="E542" s="23">
        <f t="shared" si="66"/>
        <v>-16</v>
      </c>
      <c r="F542" s="24">
        <f t="shared" si="67"/>
        <v>-11.5942028985507</v>
      </c>
      <c r="G542" s="33">
        <v>122</v>
      </c>
      <c r="IP542" s="9"/>
      <c r="IQ542" s="9"/>
      <c r="IR542" s="9"/>
      <c r="IS542" s="9"/>
      <c r="IT542" s="9"/>
      <c r="IU542" s="9"/>
      <c r="IV542" s="9"/>
    </row>
    <row r="543" s="5" customFormat="1" ht="15" customHeight="1" spans="1:256">
      <c r="A543" s="25">
        <v>207</v>
      </c>
      <c r="B543" s="26" t="s">
        <v>396</v>
      </c>
      <c r="C543" s="31">
        <f t="shared" ref="C543:G543" si="71">C544+C558+C566+C577+C588</f>
        <v>2885</v>
      </c>
      <c r="D543" s="32">
        <f t="shared" si="71"/>
        <v>2466</v>
      </c>
      <c r="E543" s="23">
        <f t="shared" si="66"/>
        <v>-419</v>
      </c>
      <c r="F543" s="24">
        <f t="shared" si="67"/>
        <v>-14.5233968804159</v>
      </c>
      <c r="G543" s="32">
        <f t="shared" si="71"/>
        <v>2466</v>
      </c>
      <c r="IP543" s="9"/>
      <c r="IQ543" s="9"/>
      <c r="IR543" s="9"/>
      <c r="IS543" s="9"/>
      <c r="IT543" s="9"/>
      <c r="IU543" s="9"/>
      <c r="IV543" s="9"/>
    </row>
    <row r="544" s="5" customFormat="1" ht="15" customHeight="1" spans="1:256">
      <c r="A544" s="25">
        <v>20701</v>
      </c>
      <c r="B544" s="26" t="s">
        <v>397</v>
      </c>
      <c r="C544" s="31">
        <f t="shared" ref="C544:G544" si="72">SUM(C545:C557)</f>
        <v>614</v>
      </c>
      <c r="D544" s="32">
        <f t="shared" si="72"/>
        <v>553</v>
      </c>
      <c r="E544" s="23">
        <f t="shared" si="66"/>
        <v>-61</v>
      </c>
      <c r="F544" s="24">
        <f t="shared" si="67"/>
        <v>-9.93485342019544</v>
      </c>
      <c r="G544" s="32">
        <f t="shared" si="72"/>
        <v>553</v>
      </c>
      <c r="IP544" s="9"/>
      <c r="IQ544" s="9"/>
      <c r="IR544" s="9"/>
      <c r="IS544" s="9"/>
      <c r="IT544" s="9"/>
      <c r="IU544" s="9"/>
      <c r="IV544" s="9"/>
    </row>
    <row r="545" s="5" customFormat="1" ht="15" customHeight="1" spans="1:256">
      <c r="A545" s="25">
        <v>2070101</v>
      </c>
      <c r="B545" s="28" t="s">
        <v>14</v>
      </c>
      <c r="C545" s="31">
        <v>103</v>
      </c>
      <c r="D545" s="33">
        <v>104</v>
      </c>
      <c r="E545" s="23">
        <f t="shared" si="66"/>
        <v>1</v>
      </c>
      <c r="F545" s="24">
        <f t="shared" si="67"/>
        <v>0.970873786407767</v>
      </c>
      <c r="G545" s="33">
        <v>104</v>
      </c>
      <c r="IP545" s="9"/>
      <c r="IQ545" s="9"/>
      <c r="IR545" s="9"/>
      <c r="IS545" s="9"/>
      <c r="IT545" s="9"/>
      <c r="IU545" s="9"/>
      <c r="IV545" s="9"/>
    </row>
    <row r="546" s="5" customFormat="1" ht="15" customHeight="1" spans="1:256">
      <c r="A546" s="25">
        <v>2070102</v>
      </c>
      <c r="B546" s="28" t="s">
        <v>15</v>
      </c>
      <c r="C546" s="31">
        <v>5</v>
      </c>
      <c r="D546" s="33">
        <v>5</v>
      </c>
      <c r="E546" s="23">
        <f t="shared" si="66"/>
        <v>0</v>
      </c>
      <c r="F546" s="24">
        <f t="shared" si="67"/>
        <v>0</v>
      </c>
      <c r="G546" s="33">
        <v>5</v>
      </c>
      <c r="IP546" s="9"/>
      <c r="IQ546" s="9"/>
      <c r="IR546" s="9"/>
      <c r="IS546" s="9"/>
      <c r="IT546" s="9"/>
      <c r="IU546" s="9"/>
      <c r="IV546" s="9"/>
    </row>
    <row r="547" s="5" customFormat="1" ht="15" customHeight="1" spans="1:256">
      <c r="A547" s="25">
        <v>2070103</v>
      </c>
      <c r="B547" s="28" t="s">
        <v>16</v>
      </c>
      <c r="C547" s="31"/>
      <c r="D547" s="33"/>
      <c r="E547" s="23">
        <f t="shared" si="66"/>
        <v>0</v>
      </c>
      <c r="F547" s="24">
        <f t="shared" si="67"/>
        <v>0</v>
      </c>
      <c r="G547" s="33"/>
      <c r="IP547" s="9"/>
      <c r="IQ547" s="9"/>
      <c r="IR547" s="9"/>
      <c r="IS547" s="9"/>
      <c r="IT547" s="9"/>
      <c r="IU547" s="9"/>
      <c r="IV547" s="9"/>
    </row>
    <row r="548" s="5" customFormat="1" ht="15" customHeight="1" spans="1:256">
      <c r="A548" s="25">
        <v>2070104</v>
      </c>
      <c r="B548" s="28" t="s">
        <v>398</v>
      </c>
      <c r="C548" s="31">
        <v>96</v>
      </c>
      <c r="D548" s="33">
        <v>77</v>
      </c>
      <c r="E548" s="23">
        <f t="shared" si="66"/>
        <v>-19</v>
      </c>
      <c r="F548" s="24">
        <f t="shared" si="67"/>
        <v>-19.7916666666667</v>
      </c>
      <c r="G548" s="33">
        <v>77</v>
      </c>
      <c r="IP548" s="9"/>
      <c r="IQ548" s="9"/>
      <c r="IR548" s="9"/>
      <c r="IS548" s="9"/>
      <c r="IT548" s="9"/>
      <c r="IU548" s="9"/>
      <c r="IV548" s="9"/>
    </row>
    <row r="549" s="5" customFormat="1" ht="15" customHeight="1" spans="1:256">
      <c r="A549" s="25">
        <v>2070105</v>
      </c>
      <c r="B549" s="28" t="s">
        <v>399</v>
      </c>
      <c r="C549" s="31"/>
      <c r="D549" s="33"/>
      <c r="E549" s="23">
        <f t="shared" si="66"/>
        <v>0</v>
      </c>
      <c r="F549" s="24">
        <f t="shared" si="67"/>
        <v>0</v>
      </c>
      <c r="G549" s="33"/>
      <c r="IP549" s="9"/>
      <c r="IQ549" s="9"/>
      <c r="IR549" s="9"/>
      <c r="IS549" s="9"/>
      <c r="IT549" s="9"/>
      <c r="IU549" s="9"/>
      <c r="IV549" s="9"/>
    </row>
    <row r="550" s="5" customFormat="1" ht="15" customHeight="1" spans="1:256">
      <c r="A550" s="25">
        <v>2070106</v>
      </c>
      <c r="B550" s="28" t="s">
        <v>400</v>
      </c>
      <c r="C550" s="31"/>
      <c r="D550" s="33"/>
      <c r="E550" s="23">
        <f t="shared" si="66"/>
        <v>0</v>
      </c>
      <c r="F550" s="24">
        <f t="shared" si="67"/>
        <v>0</v>
      </c>
      <c r="G550" s="33"/>
      <c r="IP550" s="9"/>
      <c r="IQ550" s="9"/>
      <c r="IR550" s="9"/>
      <c r="IS550" s="9"/>
      <c r="IT550" s="9"/>
      <c r="IU550" s="9"/>
      <c r="IV550" s="9"/>
    </row>
    <row r="551" s="5" customFormat="1" ht="15" customHeight="1" spans="1:256">
      <c r="A551" s="25">
        <v>2070107</v>
      </c>
      <c r="B551" s="28" t="s">
        <v>401</v>
      </c>
      <c r="C551" s="31"/>
      <c r="D551" s="33"/>
      <c r="E551" s="23">
        <f t="shared" si="66"/>
        <v>0</v>
      </c>
      <c r="F551" s="24">
        <f t="shared" si="67"/>
        <v>0</v>
      </c>
      <c r="G551" s="33"/>
      <c r="IP551" s="9"/>
      <c r="IQ551" s="9"/>
      <c r="IR551" s="9"/>
      <c r="IS551" s="9"/>
      <c r="IT551" s="9"/>
      <c r="IU551" s="9"/>
      <c r="IV551" s="9"/>
    </row>
    <row r="552" s="5" customFormat="1" ht="15" customHeight="1" spans="1:256">
      <c r="A552" s="25">
        <v>2070108</v>
      </c>
      <c r="B552" s="28" t="s">
        <v>402</v>
      </c>
      <c r="C552" s="31"/>
      <c r="D552" s="33">
        <v>100</v>
      </c>
      <c r="E552" s="23">
        <f t="shared" si="66"/>
        <v>100</v>
      </c>
      <c r="F552" s="24">
        <f t="shared" si="67"/>
        <v>0</v>
      </c>
      <c r="G552" s="33">
        <v>100</v>
      </c>
      <c r="IP552" s="9"/>
      <c r="IQ552" s="9"/>
      <c r="IR552" s="9"/>
      <c r="IS552" s="9"/>
      <c r="IT552" s="9"/>
      <c r="IU552" s="9"/>
      <c r="IV552" s="9"/>
    </row>
    <row r="553" s="5" customFormat="1" ht="15" customHeight="1" spans="1:256">
      <c r="A553" s="25">
        <v>2070109</v>
      </c>
      <c r="B553" s="28" t="s">
        <v>403</v>
      </c>
      <c r="C553" s="31">
        <v>200</v>
      </c>
      <c r="D553" s="33">
        <v>167</v>
      </c>
      <c r="E553" s="23">
        <f t="shared" si="66"/>
        <v>-33</v>
      </c>
      <c r="F553" s="24">
        <f t="shared" si="67"/>
        <v>-16.5</v>
      </c>
      <c r="G553" s="33">
        <v>167</v>
      </c>
      <c r="IP553" s="9"/>
      <c r="IQ553" s="9"/>
      <c r="IR553" s="9"/>
      <c r="IS553" s="9"/>
      <c r="IT553" s="9"/>
      <c r="IU553" s="9"/>
      <c r="IV553" s="9"/>
    </row>
    <row r="554" s="5" customFormat="1" ht="15" customHeight="1" spans="1:256">
      <c r="A554" s="25">
        <v>2070110</v>
      </c>
      <c r="B554" s="28" t="s">
        <v>404</v>
      </c>
      <c r="C554" s="31"/>
      <c r="D554" s="33"/>
      <c r="E554" s="23">
        <f t="shared" si="66"/>
        <v>0</v>
      </c>
      <c r="F554" s="24">
        <f t="shared" si="67"/>
        <v>0</v>
      </c>
      <c r="G554" s="33"/>
      <c r="IP554" s="9"/>
      <c r="IQ554" s="9"/>
      <c r="IR554" s="9"/>
      <c r="IS554" s="9"/>
      <c r="IT554" s="9"/>
      <c r="IU554" s="9"/>
      <c r="IV554" s="9"/>
    </row>
    <row r="555" s="5" customFormat="1" ht="15" customHeight="1" spans="1:256">
      <c r="A555" s="25">
        <v>2070111</v>
      </c>
      <c r="B555" s="28" t="s">
        <v>405</v>
      </c>
      <c r="C555" s="31"/>
      <c r="D555" s="33"/>
      <c r="E555" s="23">
        <f t="shared" si="66"/>
        <v>0</v>
      </c>
      <c r="F555" s="24">
        <f t="shared" si="67"/>
        <v>0</v>
      </c>
      <c r="G555" s="33"/>
      <c r="IP555" s="9"/>
      <c r="IQ555" s="9"/>
      <c r="IR555" s="9"/>
      <c r="IS555" s="9"/>
      <c r="IT555" s="9"/>
      <c r="IU555" s="9"/>
      <c r="IV555" s="9"/>
    </row>
    <row r="556" s="5" customFormat="1" ht="15" customHeight="1" spans="1:256">
      <c r="A556" s="25">
        <v>2070112</v>
      </c>
      <c r="B556" s="28" t="s">
        <v>406</v>
      </c>
      <c r="C556" s="31">
        <v>29</v>
      </c>
      <c r="D556" s="33">
        <v>34</v>
      </c>
      <c r="E556" s="23">
        <f t="shared" si="66"/>
        <v>5</v>
      </c>
      <c r="F556" s="24">
        <f t="shared" si="67"/>
        <v>17.2413793103448</v>
      </c>
      <c r="G556" s="33">
        <v>34</v>
      </c>
      <c r="IP556" s="9"/>
      <c r="IQ556" s="9"/>
      <c r="IR556" s="9"/>
      <c r="IS556" s="9"/>
      <c r="IT556" s="9"/>
      <c r="IU556" s="9"/>
      <c r="IV556" s="9"/>
    </row>
    <row r="557" s="5" customFormat="1" ht="15" customHeight="1" spans="1:256">
      <c r="A557" s="25">
        <v>2070199</v>
      </c>
      <c r="B557" s="28" t="s">
        <v>407</v>
      </c>
      <c r="C557" s="31">
        <v>181</v>
      </c>
      <c r="D557" s="33">
        <v>66</v>
      </c>
      <c r="E557" s="23">
        <f t="shared" si="66"/>
        <v>-115</v>
      </c>
      <c r="F557" s="24">
        <f t="shared" si="67"/>
        <v>-63.5359116022099</v>
      </c>
      <c r="G557" s="33">
        <v>66</v>
      </c>
      <c r="IP557" s="9"/>
      <c r="IQ557" s="9"/>
      <c r="IR557" s="9"/>
      <c r="IS557" s="9"/>
      <c r="IT557" s="9"/>
      <c r="IU557" s="9"/>
      <c r="IV557" s="9"/>
    </row>
    <row r="558" s="5" customFormat="1" ht="15" customHeight="1" spans="1:256">
      <c r="A558" s="25">
        <v>20702</v>
      </c>
      <c r="B558" s="26" t="s">
        <v>408</v>
      </c>
      <c r="C558" s="31">
        <f t="shared" ref="C558:G558" si="73">SUM(C559:C565)</f>
        <v>32</v>
      </c>
      <c r="D558" s="32">
        <f t="shared" si="73"/>
        <v>31</v>
      </c>
      <c r="E558" s="23">
        <f t="shared" si="66"/>
        <v>-1</v>
      </c>
      <c r="F558" s="24">
        <f t="shared" si="67"/>
        <v>-3.125</v>
      </c>
      <c r="G558" s="32">
        <f t="shared" si="73"/>
        <v>31</v>
      </c>
      <c r="IP558" s="9"/>
      <c r="IQ558" s="9"/>
      <c r="IR558" s="9"/>
      <c r="IS558" s="9"/>
      <c r="IT558" s="9"/>
      <c r="IU558" s="9"/>
      <c r="IV558" s="9"/>
    </row>
    <row r="559" s="5" customFormat="1" ht="15" customHeight="1" spans="1:256">
      <c r="A559" s="25">
        <v>2070201</v>
      </c>
      <c r="B559" s="28" t="s">
        <v>14</v>
      </c>
      <c r="C559" s="31">
        <v>32</v>
      </c>
      <c r="D559" s="33">
        <v>31</v>
      </c>
      <c r="E559" s="23">
        <f t="shared" si="66"/>
        <v>-1</v>
      </c>
      <c r="F559" s="24">
        <f t="shared" si="67"/>
        <v>-3.125</v>
      </c>
      <c r="G559" s="33">
        <v>31</v>
      </c>
      <c r="IP559" s="9"/>
      <c r="IQ559" s="9"/>
      <c r="IR559" s="9"/>
      <c r="IS559" s="9"/>
      <c r="IT559" s="9"/>
      <c r="IU559" s="9"/>
      <c r="IV559" s="9"/>
    </row>
    <row r="560" s="5" customFormat="1" ht="15" customHeight="1" spans="1:256">
      <c r="A560" s="25">
        <v>2070202</v>
      </c>
      <c r="B560" s="28" t="s">
        <v>15</v>
      </c>
      <c r="C560" s="31"/>
      <c r="D560" s="33"/>
      <c r="E560" s="23">
        <f t="shared" si="66"/>
        <v>0</v>
      </c>
      <c r="F560" s="24">
        <f t="shared" si="67"/>
        <v>0</v>
      </c>
      <c r="G560" s="33"/>
      <c r="IP560" s="9"/>
      <c r="IQ560" s="9"/>
      <c r="IR560" s="9"/>
      <c r="IS560" s="9"/>
      <c r="IT560" s="9"/>
      <c r="IU560" s="9"/>
      <c r="IV560" s="9"/>
    </row>
    <row r="561" s="5" customFormat="1" ht="15" customHeight="1" spans="1:256">
      <c r="A561" s="25">
        <v>2070203</v>
      </c>
      <c r="B561" s="28" t="s">
        <v>16</v>
      </c>
      <c r="C561" s="31"/>
      <c r="D561" s="33"/>
      <c r="E561" s="23">
        <f t="shared" si="66"/>
        <v>0</v>
      </c>
      <c r="F561" s="24">
        <f t="shared" si="67"/>
        <v>0</v>
      </c>
      <c r="G561" s="33"/>
      <c r="IP561" s="9"/>
      <c r="IQ561" s="9"/>
      <c r="IR561" s="9"/>
      <c r="IS561" s="9"/>
      <c r="IT561" s="9"/>
      <c r="IU561" s="9"/>
      <c r="IV561" s="9"/>
    </row>
    <row r="562" s="5" customFormat="1" ht="15" customHeight="1" spans="1:256">
      <c r="A562" s="25">
        <v>2070204</v>
      </c>
      <c r="B562" s="28" t="s">
        <v>409</v>
      </c>
      <c r="C562" s="31"/>
      <c r="D562" s="33"/>
      <c r="E562" s="23">
        <f t="shared" si="66"/>
        <v>0</v>
      </c>
      <c r="F562" s="24">
        <f t="shared" si="67"/>
        <v>0</v>
      </c>
      <c r="G562" s="33"/>
      <c r="IP562" s="9"/>
      <c r="IQ562" s="9"/>
      <c r="IR562" s="9"/>
      <c r="IS562" s="9"/>
      <c r="IT562" s="9"/>
      <c r="IU562" s="9"/>
      <c r="IV562" s="9"/>
    </row>
    <row r="563" s="5" customFormat="1" ht="15" customHeight="1" spans="1:256">
      <c r="A563" s="25">
        <v>2070205</v>
      </c>
      <c r="B563" s="28" t="s">
        <v>410</v>
      </c>
      <c r="C563" s="31"/>
      <c r="D563" s="33"/>
      <c r="E563" s="23">
        <f t="shared" si="66"/>
        <v>0</v>
      </c>
      <c r="F563" s="24">
        <f t="shared" si="67"/>
        <v>0</v>
      </c>
      <c r="G563" s="33"/>
      <c r="IP563" s="9"/>
      <c r="IQ563" s="9"/>
      <c r="IR563" s="9"/>
      <c r="IS563" s="9"/>
      <c r="IT563" s="9"/>
      <c r="IU563" s="9"/>
      <c r="IV563" s="9"/>
    </row>
    <row r="564" s="5" customFormat="1" ht="15" customHeight="1" spans="1:256">
      <c r="A564" s="25">
        <v>2070206</v>
      </c>
      <c r="B564" s="28" t="s">
        <v>411</v>
      </c>
      <c r="C564" s="31"/>
      <c r="D564" s="33"/>
      <c r="E564" s="23">
        <f t="shared" si="66"/>
        <v>0</v>
      </c>
      <c r="F564" s="24">
        <f t="shared" si="67"/>
        <v>0</v>
      </c>
      <c r="G564" s="33"/>
      <c r="IP564" s="9"/>
      <c r="IQ564" s="9"/>
      <c r="IR564" s="9"/>
      <c r="IS564" s="9"/>
      <c r="IT564" s="9"/>
      <c r="IU564" s="9"/>
      <c r="IV564" s="9"/>
    </row>
    <row r="565" s="5" customFormat="1" ht="15" customHeight="1" spans="1:256">
      <c r="A565" s="25">
        <v>2070299</v>
      </c>
      <c r="B565" s="28" t="s">
        <v>412</v>
      </c>
      <c r="C565" s="31"/>
      <c r="D565" s="33"/>
      <c r="E565" s="23">
        <f t="shared" si="66"/>
        <v>0</v>
      </c>
      <c r="F565" s="24">
        <f t="shared" si="67"/>
        <v>0</v>
      </c>
      <c r="G565" s="33"/>
      <c r="IP565" s="9"/>
      <c r="IQ565" s="9"/>
      <c r="IR565" s="9"/>
      <c r="IS565" s="9"/>
      <c r="IT565" s="9"/>
      <c r="IU565" s="9"/>
      <c r="IV565" s="9"/>
    </row>
    <row r="566" s="5" customFormat="1" ht="15" customHeight="1" spans="1:256">
      <c r="A566" s="25">
        <v>20703</v>
      </c>
      <c r="B566" s="26" t="s">
        <v>413</v>
      </c>
      <c r="C566" s="31">
        <f t="shared" ref="C566:G566" si="74">SUM(C567:C576)</f>
        <v>100</v>
      </c>
      <c r="D566" s="32">
        <f t="shared" si="74"/>
        <v>103</v>
      </c>
      <c r="E566" s="23">
        <f t="shared" si="66"/>
        <v>3</v>
      </c>
      <c r="F566" s="24">
        <f t="shared" si="67"/>
        <v>3</v>
      </c>
      <c r="G566" s="32">
        <f t="shared" si="74"/>
        <v>103</v>
      </c>
      <c r="IP566" s="9"/>
      <c r="IQ566" s="9"/>
      <c r="IR566" s="9"/>
      <c r="IS566" s="9"/>
      <c r="IT566" s="9"/>
      <c r="IU566" s="9"/>
      <c r="IV566" s="9"/>
    </row>
    <row r="567" s="5" customFormat="1" ht="15" customHeight="1" spans="1:256">
      <c r="A567" s="25">
        <v>2070301</v>
      </c>
      <c r="B567" s="28" t="s">
        <v>14</v>
      </c>
      <c r="C567" s="31">
        <v>27</v>
      </c>
      <c r="D567" s="33">
        <v>34</v>
      </c>
      <c r="E567" s="23">
        <f t="shared" si="66"/>
        <v>7</v>
      </c>
      <c r="F567" s="24">
        <f t="shared" si="67"/>
        <v>25.9259259259259</v>
      </c>
      <c r="G567" s="33">
        <v>34</v>
      </c>
      <c r="IP567" s="9"/>
      <c r="IQ567" s="9"/>
      <c r="IR567" s="9"/>
      <c r="IS567" s="9"/>
      <c r="IT567" s="9"/>
      <c r="IU567" s="9"/>
      <c r="IV567" s="9"/>
    </row>
    <row r="568" s="5" customFormat="1" ht="15" customHeight="1" spans="1:256">
      <c r="A568" s="25">
        <v>2070302</v>
      </c>
      <c r="B568" s="28" t="s">
        <v>15</v>
      </c>
      <c r="C568" s="31">
        <v>8</v>
      </c>
      <c r="D568" s="33">
        <v>8</v>
      </c>
      <c r="E568" s="23">
        <f t="shared" si="66"/>
        <v>0</v>
      </c>
      <c r="F568" s="24">
        <f t="shared" si="67"/>
        <v>0</v>
      </c>
      <c r="G568" s="33">
        <v>8</v>
      </c>
      <c r="IP568" s="9"/>
      <c r="IQ568" s="9"/>
      <c r="IR568" s="9"/>
      <c r="IS568" s="9"/>
      <c r="IT568" s="9"/>
      <c r="IU568" s="9"/>
      <c r="IV568" s="9"/>
    </row>
    <row r="569" s="5" customFormat="1" ht="15" customHeight="1" spans="1:256">
      <c r="A569" s="25">
        <v>2070303</v>
      </c>
      <c r="B569" s="28" t="s">
        <v>16</v>
      </c>
      <c r="C569" s="31"/>
      <c r="D569" s="33"/>
      <c r="E569" s="23">
        <f t="shared" si="66"/>
        <v>0</v>
      </c>
      <c r="F569" s="24">
        <f t="shared" si="67"/>
        <v>0</v>
      </c>
      <c r="G569" s="33"/>
      <c r="IP569" s="9"/>
      <c r="IQ569" s="9"/>
      <c r="IR569" s="9"/>
      <c r="IS569" s="9"/>
      <c r="IT569" s="9"/>
      <c r="IU569" s="9"/>
      <c r="IV569" s="9"/>
    </row>
    <row r="570" s="5" customFormat="1" ht="15" customHeight="1" spans="1:256">
      <c r="A570" s="25">
        <v>2070304</v>
      </c>
      <c r="B570" s="28" t="s">
        <v>414</v>
      </c>
      <c r="C570" s="31"/>
      <c r="D570" s="33"/>
      <c r="E570" s="23">
        <f t="shared" si="66"/>
        <v>0</v>
      </c>
      <c r="F570" s="24">
        <f t="shared" si="67"/>
        <v>0</v>
      </c>
      <c r="G570" s="33"/>
      <c r="IP570" s="9"/>
      <c r="IQ570" s="9"/>
      <c r="IR570" s="9"/>
      <c r="IS570" s="9"/>
      <c r="IT570" s="9"/>
      <c r="IU570" s="9"/>
      <c r="IV570" s="9"/>
    </row>
    <row r="571" s="5" customFormat="1" ht="15" customHeight="1" spans="1:256">
      <c r="A571" s="25">
        <v>2070305</v>
      </c>
      <c r="B571" s="28" t="s">
        <v>415</v>
      </c>
      <c r="C571" s="31"/>
      <c r="D571" s="33"/>
      <c r="E571" s="23">
        <f t="shared" si="66"/>
        <v>0</v>
      </c>
      <c r="F571" s="24">
        <f t="shared" si="67"/>
        <v>0</v>
      </c>
      <c r="G571" s="33"/>
      <c r="IP571" s="9"/>
      <c r="IQ571" s="9"/>
      <c r="IR571" s="9"/>
      <c r="IS571" s="9"/>
      <c r="IT571" s="9"/>
      <c r="IU571" s="9"/>
      <c r="IV571" s="9"/>
    </row>
    <row r="572" s="5" customFormat="1" ht="15" customHeight="1" spans="1:256">
      <c r="A572" s="25">
        <v>2070306</v>
      </c>
      <c r="B572" s="28" t="s">
        <v>416</v>
      </c>
      <c r="C572" s="31">
        <v>65</v>
      </c>
      <c r="D572" s="33">
        <v>61</v>
      </c>
      <c r="E572" s="23">
        <f t="shared" si="66"/>
        <v>-4</v>
      </c>
      <c r="F572" s="24">
        <f t="shared" si="67"/>
        <v>-6.15384615384615</v>
      </c>
      <c r="G572" s="33">
        <v>61</v>
      </c>
      <c r="IP572" s="9"/>
      <c r="IQ572" s="9"/>
      <c r="IR572" s="9"/>
      <c r="IS572" s="9"/>
      <c r="IT572" s="9"/>
      <c r="IU572" s="9"/>
      <c r="IV572" s="9"/>
    </row>
    <row r="573" s="5" customFormat="1" ht="15" customHeight="1" spans="1:256">
      <c r="A573" s="25">
        <v>2070307</v>
      </c>
      <c r="B573" s="28" t="s">
        <v>417</v>
      </c>
      <c r="C573" s="31"/>
      <c r="D573" s="33"/>
      <c r="E573" s="23">
        <f t="shared" ref="E573:E636" si="75">D573-C573</f>
        <v>0</v>
      </c>
      <c r="F573" s="24">
        <f t="shared" ref="F573:F636" si="76">IF(C573=0,,E573/C573*100)</f>
        <v>0</v>
      </c>
      <c r="G573" s="33"/>
      <c r="IP573" s="9"/>
      <c r="IQ573" s="9"/>
      <c r="IR573" s="9"/>
      <c r="IS573" s="9"/>
      <c r="IT573" s="9"/>
      <c r="IU573" s="9"/>
      <c r="IV573" s="9"/>
    </row>
    <row r="574" s="5" customFormat="1" ht="15" customHeight="1" spans="1:256">
      <c r="A574" s="25">
        <v>2070308</v>
      </c>
      <c r="B574" s="28" t="s">
        <v>418</v>
      </c>
      <c r="C574" s="31"/>
      <c r="D574" s="33"/>
      <c r="E574" s="23">
        <f t="shared" si="75"/>
        <v>0</v>
      </c>
      <c r="F574" s="24">
        <f t="shared" si="76"/>
        <v>0</v>
      </c>
      <c r="G574" s="33"/>
      <c r="IP574" s="9"/>
      <c r="IQ574" s="9"/>
      <c r="IR574" s="9"/>
      <c r="IS574" s="9"/>
      <c r="IT574" s="9"/>
      <c r="IU574" s="9"/>
      <c r="IV574" s="9"/>
    </row>
    <row r="575" s="5" customFormat="1" ht="15" customHeight="1" spans="1:256">
      <c r="A575" s="25">
        <v>2070309</v>
      </c>
      <c r="B575" s="28" t="s">
        <v>419</v>
      </c>
      <c r="C575" s="31"/>
      <c r="D575" s="33"/>
      <c r="E575" s="23">
        <f t="shared" si="75"/>
        <v>0</v>
      </c>
      <c r="F575" s="24">
        <f t="shared" si="76"/>
        <v>0</v>
      </c>
      <c r="G575" s="33"/>
      <c r="IP575" s="9"/>
      <c r="IQ575" s="9"/>
      <c r="IR575" s="9"/>
      <c r="IS575" s="9"/>
      <c r="IT575" s="9"/>
      <c r="IU575" s="9"/>
      <c r="IV575" s="9"/>
    </row>
    <row r="576" s="5" customFormat="1" ht="15" customHeight="1" spans="1:256">
      <c r="A576" s="25">
        <v>2070399</v>
      </c>
      <c r="B576" s="28" t="s">
        <v>420</v>
      </c>
      <c r="C576" s="31"/>
      <c r="D576" s="33"/>
      <c r="E576" s="23">
        <f t="shared" si="75"/>
        <v>0</v>
      </c>
      <c r="F576" s="24">
        <f t="shared" si="76"/>
        <v>0</v>
      </c>
      <c r="G576" s="33"/>
      <c r="IP576" s="9"/>
      <c r="IQ576" s="9"/>
      <c r="IR576" s="9"/>
      <c r="IS576" s="9"/>
      <c r="IT576" s="9"/>
      <c r="IU576" s="9"/>
      <c r="IV576" s="9"/>
    </row>
    <row r="577" s="5" customFormat="1" ht="15" customHeight="1" spans="1:256">
      <c r="A577" s="25">
        <v>20704</v>
      </c>
      <c r="B577" s="26" t="s">
        <v>421</v>
      </c>
      <c r="C577" s="31">
        <f t="shared" ref="C577:G577" si="77">SUM(C578:C587)</f>
        <v>2139</v>
      </c>
      <c r="D577" s="32">
        <f t="shared" si="77"/>
        <v>1779</v>
      </c>
      <c r="E577" s="23">
        <f t="shared" si="75"/>
        <v>-360</v>
      </c>
      <c r="F577" s="24">
        <f t="shared" si="76"/>
        <v>-16.8302945301543</v>
      </c>
      <c r="G577" s="32">
        <f t="shared" si="77"/>
        <v>1779</v>
      </c>
      <c r="IP577" s="9"/>
      <c r="IQ577" s="9"/>
      <c r="IR577" s="9"/>
      <c r="IS577" s="9"/>
      <c r="IT577" s="9"/>
      <c r="IU577" s="9"/>
      <c r="IV577" s="9"/>
    </row>
    <row r="578" s="5" customFormat="1" ht="15" customHeight="1" spans="1:256">
      <c r="A578" s="25">
        <v>2070401</v>
      </c>
      <c r="B578" s="28" t="s">
        <v>14</v>
      </c>
      <c r="C578" s="31">
        <v>121</v>
      </c>
      <c r="D578" s="33">
        <v>35</v>
      </c>
      <c r="E578" s="23">
        <f t="shared" si="75"/>
        <v>-86</v>
      </c>
      <c r="F578" s="24">
        <f t="shared" si="76"/>
        <v>-71.0743801652893</v>
      </c>
      <c r="G578" s="33">
        <v>35</v>
      </c>
      <c r="IP578" s="9"/>
      <c r="IQ578" s="9"/>
      <c r="IR578" s="9"/>
      <c r="IS578" s="9"/>
      <c r="IT578" s="9"/>
      <c r="IU578" s="9"/>
      <c r="IV578" s="9"/>
    </row>
    <row r="579" s="5" customFormat="1" ht="15" customHeight="1" spans="1:256">
      <c r="A579" s="25">
        <v>2070402</v>
      </c>
      <c r="B579" s="28" t="s">
        <v>15</v>
      </c>
      <c r="C579" s="31"/>
      <c r="D579" s="33">
        <v>28</v>
      </c>
      <c r="E579" s="23">
        <f t="shared" si="75"/>
        <v>28</v>
      </c>
      <c r="F579" s="24">
        <f t="shared" si="76"/>
        <v>0</v>
      </c>
      <c r="G579" s="33">
        <v>28</v>
      </c>
      <c r="IP579" s="9"/>
      <c r="IQ579" s="9"/>
      <c r="IR579" s="9"/>
      <c r="IS579" s="9"/>
      <c r="IT579" s="9"/>
      <c r="IU579" s="9"/>
      <c r="IV579" s="9"/>
    </row>
    <row r="580" s="5" customFormat="1" ht="15" customHeight="1" spans="1:256">
      <c r="A580" s="25">
        <v>2070403</v>
      </c>
      <c r="B580" s="28" t="s">
        <v>16</v>
      </c>
      <c r="C580" s="31">
        <v>117</v>
      </c>
      <c r="D580" s="33"/>
      <c r="E580" s="23">
        <f t="shared" si="75"/>
        <v>-117</v>
      </c>
      <c r="F580" s="24">
        <f t="shared" si="76"/>
        <v>-100</v>
      </c>
      <c r="G580" s="33"/>
      <c r="IP580" s="9"/>
      <c r="IQ580" s="9"/>
      <c r="IR580" s="9"/>
      <c r="IS580" s="9"/>
      <c r="IT580" s="9"/>
      <c r="IU580" s="9"/>
      <c r="IV580" s="9"/>
    </row>
    <row r="581" s="5" customFormat="1" ht="15" customHeight="1" spans="1:256">
      <c r="A581" s="25">
        <v>2070404</v>
      </c>
      <c r="B581" s="28" t="s">
        <v>422</v>
      </c>
      <c r="C581" s="31">
        <v>1739</v>
      </c>
      <c r="D581" s="33">
        <v>132</v>
      </c>
      <c r="E581" s="23">
        <f t="shared" si="75"/>
        <v>-1607</v>
      </c>
      <c r="F581" s="24">
        <f t="shared" si="76"/>
        <v>-92.4094307073031</v>
      </c>
      <c r="G581" s="33">
        <v>132</v>
      </c>
      <c r="IP581" s="9"/>
      <c r="IQ581" s="9"/>
      <c r="IR581" s="9"/>
      <c r="IS581" s="9"/>
      <c r="IT581" s="9"/>
      <c r="IU581" s="9"/>
      <c r="IV581" s="9"/>
    </row>
    <row r="582" s="5" customFormat="1" ht="15" customHeight="1" spans="1:256">
      <c r="A582" s="25">
        <v>2070405</v>
      </c>
      <c r="B582" s="28" t="s">
        <v>423</v>
      </c>
      <c r="C582" s="31"/>
      <c r="D582" s="33">
        <v>1503</v>
      </c>
      <c r="E582" s="23">
        <f t="shared" si="75"/>
        <v>1503</v>
      </c>
      <c r="F582" s="24">
        <f t="shared" si="76"/>
        <v>0</v>
      </c>
      <c r="G582" s="33">
        <v>1503</v>
      </c>
      <c r="IP582" s="9"/>
      <c r="IQ582" s="9"/>
      <c r="IR582" s="9"/>
      <c r="IS582" s="9"/>
      <c r="IT582" s="9"/>
      <c r="IU582" s="9"/>
      <c r="IV582" s="9"/>
    </row>
    <row r="583" s="5" customFormat="1" ht="15" customHeight="1" spans="1:256">
      <c r="A583" s="25">
        <v>2070406</v>
      </c>
      <c r="B583" s="28" t="s">
        <v>424</v>
      </c>
      <c r="C583" s="31"/>
      <c r="D583" s="33"/>
      <c r="E583" s="23">
        <f t="shared" si="75"/>
        <v>0</v>
      </c>
      <c r="F583" s="24">
        <f t="shared" si="76"/>
        <v>0</v>
      </c>
      <c r="G583" s="33"/>
      <c r="IP583" s="9"/>
      <c r="IQ583" s="9"/>
      <c r="IR583" s="9"/>
      <c r="IS583" s="9"/>
      <c r="IT583" s="9"/>
      <c r="IU583" s="9"/>
      <c r="IV583" s="9"/>
    </row>
    <row r="584" s="5" customFormat="1" ht="15" customHeight="1" spans="1:256">
      <c r="A584" s="25">
        <v>2070407</v>
      </c>
      <c r="B584" s="28" t="s">
        <v>425</v>
      </c>
      <c r="C584" s="31">
        <v>72</v>
      </c>
      <c r="D584" s="33"/>
      <c r="E584" s="23">
        <f t="shared" si="75"/>
        <v>-72</v>
      </c>
      <c r="F584" s="24">
        <f t="shared" si="76"/>
        <v>-100</v>
      </c>
      <c r="G584" s="33"/>
      <c r="IP584" s="9"/>
      <c r="IQ584" s="9"/>
      <c r="IR584" s="9"/>
      <c r="IS584" s="9"/>
      <c r="IT584" s="9"/>
      <c r="IU584" s="9"/>
      <c r="IV584" s="9"/>
    </row>
    <row r="585" s="5" customFormat="1" ht="15" customHeight="1" spans="1:256">
      <c r="A585" s="25">
        <v>2070408</v>
      </c>
      <c r="B585" s="28" t="s">
        <v>426</v>
      </c>
      <c r="C585" s="31"/>
      <c r="D585" s="33"/>
      <c r="E585" s="23">
        <f t="shared" si="75"/>
        <v>0</v>
      </c>
      <c r="F585" s="24">
        <f t="shared" si="76"/>
        <v>0</v>
      </c>
      <c r="G585" s="33"/>
      <c r="IP585" s="9"/>
      <c r="IQ585" s="9"/>
      <c r="IR585" s="9"/>
      <c r="IS585" s="9"/>
      <c r="IT585" s="9"/>
      <c r="IU585" s="9"/>
      <c r="IV585" s="9"/>
    </row>
    <row r="586" s="5" customFormat="1" ht="15" customHeight="1" spans="1:256">
      <c r="A586" s="25">
        <v>2070409</v>
      </c>
      <c r="B586" s="28" t="s">
        <v>427</v>
      </c>
      <c r="C586" s="31"/>
      <c r="D586" s="33"/>
      <c r="E586" s="23">
        <f t="shared" si="75"/>
        <v>0</v>
      </c>
      <c r="F586" s="24">
        <f t="shared" si="76"/>
        <v>0</v>
      </c>
      <c r="G586" s="33"/>
      <c r="IP586" s="9"/>
      <c r="IQ586" s="9"/>
      <c r="IR586" s="9"/>
      <c r="IS586" s="9"/>
      <c r="IT586" s="9"/>
      <c r="IU586" s="9"/>
      <c r="IV586" s="9"/>
    </row>
    <row r="587" s="5" customFormat="1" ht="15" customHeight="1" spans="1:256">
      <c r="A587" s="25">
        <v>2070499</v>
      </c>
      <c r="B587" s="28" t="s">
        <v>428</v>
      </c>
      <c r="C587" s="31">
        <v>90</v>
      </c>
      <c r="D587" s="33">
        <v>81</v>
      </c>
      <c r="E587" s="23">
        <f t="shared" si="75"/>
        <v>-9</v>
      </c>
      <c r="F587" s="24">
        <f t="shared" si="76"/>
        <v>-10</v>
      </c>
      <c r="G587" s="33">
        <v>81</v>
      </c>
      <c r="IP587" s="9"/>
      <c r="IQ587" s="9"/>
      <c r="IR587" s="9"/>
      <c r="IS587" s="9"/>
      <c r="IT587" s="9"/>
      <c r="IU587" s="9"/>
      <c r="IV587" s="9"/>
    </row>
    <row r="588" s="5" customFormat="1" ht="15" customHeight="1" spans="1:256">
      <c r="A588" s="25">
        <v>20799</v>
      </c>
      <c r="B588" s="26" t="s">
        <v>429</v>
      </c>
      <c r="C588" s="31">
        <f t="shared" ref="C588:G588" si="78">SUM(C589:C591)</f>
        <v>0</v>
      </c>
      <c r="D588" s="32">
        <f t="shared" si="78"/>
        <v>0</v>
      </c>
      <c r="E588" s="23">
        <f t="shared" si="75"/>
        <v>0</v>
      </c>
      <c r="F588" s="24">
        <f t="shared" si="76"/>
        <v>0</v>
      </c>
      <c r="G588" s="32">
        <f t="shared" si="78"/>
        <v>0</v>
      </c>
      <c r="IP588" s="9"/>
      <c r="IQ588" s="9"/>
      <c r="IR588" s="9"/>
      <c r="IS588" s="9"/>
      <c r="IT588" s="9"/>
      <c r="IU588" s="9"/>
      <c r="IV588" s="9"/>
    </row>
    <row r="589" s="5" customFormat="1" ht="15" customHeight="1" spans="1:256">
      <c r="A589" s="25">
        <v>2079902</v>
      </c>
      <c r="B589" s="28" t="s">
        <v>430</v>
      </c>
      <c r="C589" s="31"/>
      <c r="D589" s="33"/>
      <c r="E589" s="23">
        <f t="shared" si="75"/>
        <v>0</v>
      </c>
      <c r="F589" s="24">
        <f t="shared" si="76"/>
        <v>0</v>
      </c>
      <c r="G589" s="33"/>
      <c r="IP589" s="9"/>
      <c r="IQ589" s="9"/>
      <c r="IR589" s="9"/>
      <c r="IS589" s="9"/>
      <c r="IT589" s="9"/>
      <c r="IU589" s="9"/>
      <c r="IV589" s="9"/>
    </row>
    <row r="590" s="5" customFormat="1" ht="15" customHeight="1" spans="1:256">
      <c r="A590" s="25">
        <v>2079903</v>
      </c>
      <c r="B590" s="28" t="s">
        <v>431</v>
      </c>
      <c r="C590" s="31"/>
      <c r="D590" s="33"/>
      <c r="E590" s="23">
        <f t="shared" si="75"/>
        <v>0</v>
      </c>
      <c r="F590" s="24">
        <f t="shared" si="76"/>
        <v>0</v>
      </c>
      <c r="G590" s="33"/>
      <c r="IP590" s="9"/>
      <c r="IQ590" s="9"/>
      <c r="IR590" s="9"/>
      <c r="IS590" s="9"/>
      <c r="IT590" s="9"/>
      <c r="IU590" s="9"/>
      <c r="IV590" s="9"/>
    </row>
    <row r="591" s="5" customFormat="1" ht="15" customHeight="1" spans="1:256">
      <c r="A591" s="25">
        <v>2079999</v>
      </c>
      <c r="B591" s="28" t="s">
        <v>432</v>
      </c>
      <c r="C591" s="31"/>
      <c r="D591" s="33"/>
      <c r="E591" s="23">
        <f t="shared" si="75"/>
        <v>0</v>
      </c>
      <c r="F591" s="24">
        <f t="shared" si="76"/>
        <v>0</v>
      </c>
      <c r="G591" s="33"/>
      <c r="IP591" s="9"/>
      <c r="IQ591" s="9"/>
      <c r="IR591" s="9"/>
      <c r="IS591" s="9"/>
      <c r="IT591" s="9"/>
      <c r="IU591" s="9"/>
      <c r="IV591" s="9"/>
    </row>
    <row r="592" s="5" customFormat="1" ht="15" customHeight="1" spans="1:256">
      <c r="A592" s="25">
        <v>208</v>
      </c>
      <c r="B592" s="26" t="s">
        <v>433</v>
      </c>
      <c r="C592" s="31">
        <f t="shared" ref="C592:G592" si="79">C593+C607+C618+C620+C629+C633+C643+C651+C657+C664+C673+C678+C683+C686+C689+C692+C695+C698+C702+C707</f>
        <v>18686</v>
      </c>
      <c r="D592" s="32">
        <f t="shared" si="79"/>
        <v>28984</v>
      </c>
      <c r="E592" s="23">
        <f t="shared" si="75"/>
        <v>10298</v>
      </c>
      <c r="F592" s="24">
        <f t="shared" si="76"/>
        <v>55.1107781226587</v>
      </c>
      <c r="G592" s="32">
        <f t="shared" si="79"/>
        <v>43765</v>
      </c>
      <c r="IP592" s="9"/>
      <c r="IQ592" s="9"/>
      <c r="IR592" s="9"/>
      <c r="IS592" s="9"/>
      <c r="IT592" s="9"/>
      <c r="IU592" s="9"/>
      <c r="IV592" s="9"/>
    </row>
    <row r="593" s="5" customFormat="1" ht="15" customHeight="1" spans="1:256">
      <c r="A593" s="25">
        <v>20801</v>
      </c>
      <c r="B593" s="26" t="s">
        <v>434</v>
      </c>
      <c r="C593" s="31">
        <f t="shared" ref="C593:G593" si="80">SUM(C594:C606)</f>
        <v>1888</v>
      </c>
      <c r="D593" s="32">
        <f t="shared" si="80"/>
        <v>1917</v>
      </c>
      <c r="E593" s="23">
        <f t="shared" si="75"/>
        <v>29</v>
      </c>
      <c r="F593" s="24">
        <f t="shared" si="76"/>
        <v>1.53601694915254</v>
      </c>
      <c r="G593" s="32">
        <f t="shared" si="80"/>
        <v>1917</v>
      </c>
      <c r="IP593" s="9"/>
      <c r="IQ593" s="9"/>
      <c r="IR593" s="9"/>
      <c r="IS593" s="9"/>
      <c r="IT593" s="9"/>
      <c r="IU593" s="9"/>
      <c r="IV593" s="9"/>
    </row>
    <row r="594" s="5" customFormat="1" ht="15" customHeight="1" spans="1:256">
      <c r="A594" s="25">
        <v>2080101</v>
      </c>
      <c r="B594" s="28" t="s">
        <v>14</v>
      </c>
      <c r="C594" s="31">
        <v>253</v>
      </c>
      <c r="D594" s="33">
        <v>268</v>
      </c>
      <c r="E594" s="23">
        <f t="shared" si="75"/>
        <v>15</v>
      </c>
      <c r="F594" s="24">
        <f t="shared" si="76"/>
        <v>5.92885375494071</v>
      </c>
      <c r="G594" s="33">
        <v>268</v>
      </c>
      <c r="IP594" s="9"/>
      <c r="IQ594" s="9"/>
      <c r="IR594" s="9"/>
      <c r="IS594" s="9"/>
      <c r="IT594" s="9"/>
      <c r="IU594" s="9"/>
      <c r="IV594" s="9"/>
    </row>
    <row r="595" s="5" customFormat="1" ht="15" customHeight="1" spans="1:256">
      <c r="A595" s="25">
        <v>2080102</v>
      </c>
      <c r="B595" s="28" t="s">
        <v>15</v>
      </c>
      <c r="C595" s="31"/>
      <c r="D595" s="33"/>
      <c r="E595" s="23">
        <f t="shared" si="75"/>
        <v>0</v>
      </c>
      <c r="F595" s="24">
        <f t="shared" si="76"/>
        <v>0</v>
      </c>
      <c r="G595" s="33"/>
      <c r="IP595" s="9"/>
      <c r="IQ595" s="9"/>
      <c r="IR595" s="9"/>
      <c r="IS595" s="9"/>
      <c r="IT595" s="9"/>
      <c r="IU595" s="9"/>
      <c r="IV595" s="9"/>
    </row>
    <row r="596" s="5" customFormat="1" ht="15" customHeight="1" spans="1:256">
      <c r="A596" s="25">
        <v>2080103</v>
      </c>
      <c r="B596" s="28" t="s">
        <v>16</v>
      </c>
      <c r="C596" s="31"/>
      <c r="D596" s="33">
        <v>20</v>
      </c>
      <c r="E596" s="23">
        <f t="shared" si="75"/>
        <v>20</v>
      </c>
      <c r="F596" s="24">
        <f t="shared" si="76"/>
        <v>0</v>
      </c>
      <c r="G596" s="33">
        <v>20</v>
      </c>
      <c r="IP596" s="9"/>
      <c r="IQ596" s="9"/>
      <c r="IR596" s="9"/>
      <c r="IS596" s="9"/>
      <c r="IT596" s="9"/>
      <c r="IU596" s="9"/>
      <c r="IV596" s="9"/>
    </row>
    <row r="597" s="5" customFormat="1" ht="15" customHeight="1" spans="1:256">
      <c r="A597" s="25">
        <v>2080104</v>
      </c>
      <c r="B597" s="28" t="s">
        <v>435</v>
      </c>
      <c r="C597" s="31"/>
      <c r="D597" s="33"/>
      <c r="E597" s="23">
        <f t="shared" si="75"/>
        <v>0</v>
      </c>
      <c r="F597" s="24">
        <f t="shared" si="76"/>
        <v>0</v>
      </c>
      <c r="G597" s="33"/>
      <c r="IP597" s="9"/>
      <c r="IQ597" s="9"/>
      <c r="IR597" s="9"/>
      <c r="IS597" s="9"/>
      <c r="IT597" s="9"/>
      <c r="IU597" s="9"/>
      <c r="IV597" s="9"/>
    </row>
    <row r="598" s="5" customFormat="1" ht="15" customHeight="1" spans="1:256">
      <c r="A598" s="25">
        <v>2080105</v>
      </c>
      <c r="B598" s="28" t="s">
        <v>436</v>
      </c>
      <c r="C598" s="31">
        <v>64</v>
      </c>
      <c r="D598" s="33">
        <v>55</v>
      </c>
      <c r="E598" s="23">
        <f t="shared" si="75"/>
        <v>-9</v>
      </c>
      <c r="F598" s="24">
        <f t="shared" si="76"/>
        <v>-14.0625</v>
      </c>
      <c r="G598" s="33">
        <v>55</v>
      </c>
      <c r="IP598" s="9"/>
      <c r="IQ598" s="9"/>
      <c r="IR598" s="9"/>
      <c r="IS598" s="9"/>
      <c r="IT598" s="9"/>
      <c r="IU598" s="9"/>
      <c r="IV598" s="9"/>
    </row>
    <row r="599" s="5" customFormat="1" ht="15" customHeight="1" spans="1:256">
      <c r="A599" s="25">
        <v>2080106</v>
      </c>
      <c r="B599" s="28" t="s">
        <v>437</v>
      </c>
      <c r="C599" s="31">
        <v>134</v>
      </c>
      <c r="D599" s="33">
        <v>128</v>
      </c>
      <c r="E599" s="23">
        <f t="shared" si="75"/>
        <v>-6</v>
      </c>
      <c r="F599" s="24">
        <f t="shared" si="76"/>
        <v>-4.47761194029851</v>
      </c>
      <c r="G599" s="33">
        <v>128</v>
      </c>
      <c r="IP599" s="9"/>
      <c r="IQ599" s="9"/>
      <c r="IR599" s="9"/>
      <c r="IS599" s="9"/>
      <c r="IT599" s="9"/>
      <c r="IU599" s="9"/>
      <c r="IV599" s="9"/>
    </row>
    <row r="600" s="5" customFormat="1" ht="15" customHeight="1" spans="1:256">
      <c r="A600" s="25">
        <v>2080107</v>
      </c>
      <c r="B600" s="28" t="s">
        <v>438</v>
      </c>
      <c r="C600" s="31"/>
      <c r="D600" s="33"/>
      <c r="E600" s="23">
        <f t="shared" si="75"/>
        <v>0</v>
      </c>
      <c r="F600" s="24">
        <f t="shared" si="76"/>
        <v>0</v>
      </c>
      <c r="G600" s="33"/>
      <c r="IP600" s="9"/>
      <c r="IQ600" s="9"/>
      <c r="IR600" s="9"/>
      <c r="IS600" s="9"/>
      <c r="IT600" s="9"/>
      <c r="IU600" s="9"/>
      <c r="IV600" s="9"/>
    </row>
    <row r="601" s="5" customFormat="1" ht="15" customHeight="1" spans="1:256">
      <c r="A601" s="25">
        <v>2080108</v>
      </c>
      <c r="B601" s="28" t="s">
        <v>57</v>
      </c>
      <c r="C601" s="31"/>
      <c r="D601" s="33"/>
      <c r="E601" s="23">
        <f t="shared" si="75"/>
        <v>0</v>
      </c>
      <c r="F601" s="24">
        <f t="shared" si="76"/>
        <v>0</v>
      </c>
      <c r="G601" s="33"/>
      <c r="IP601" s="9"/>
      <c r="IQ601" s="9"/>
      <c r="IR601" s="9"/>
      <c r="IS601" s="9"/>
      <c r="IT601" s="9"/>
      <c r="IU601" s="9"/>
      <c r="IV601" s="9"/>
    </row>
    <row r="602" s="5" customFormat="1" ht="15" customHeight="1" spans="1:256">
      <c r="A602" s="25">
        <v>2080109</v>
      </c>
      <c r="B602" s="28" t="s">
        <v>439</v>
      </c>
      <c r="C602" s="31">
        <v>65</v>
      </c>
      <c r="D602" s="33">
        <v>65</v>
      </c>
      <c r="E602" s="23">
        <f t="shared" si="75"/>
        <v>0</v>
      </c>
      <c r="F602" s="24">
        <f t="shared" si="76"/>
        <v>0</v>
      </c>
      <c r="G602" s="33">
        <v>65</v>
      </c>
      <c r="IP602" s="9"/>
      <c r="IQ602" s="9"/>
      <c r="IR602" s="9"/>
      <c r="IS602" s="9"/>
      <c r="IT602" s="9"/>
      <c r="IU602" s="9"/>
      <c r="IV602" s="9"/>
    </row>
    <row r="603" s="5" customFormat="1" ht="15" customHeight="1" spans="1:256">
      <c r="A603" s="25">
        <v>2080110</v>
      </c>
      <c r="B603" s="28" t="s">
        <v>440</v>
      </c>
      <c r="C603" s="31"/>
      <c r="D603" s="33"/>
      <c r="E603" s="23">
        <f t="shared" si="75"/>
        <v>0</v>
      </c>
      <c r="F603" s="24">
        <f t="shared" si="76"/>
        <v>0</v>
      </c>
      <c r="G603" s="33"/>
      <c r="IP603" s="9"/>
      <c r="IQ603" s="9"/>
      <c r="IR603" s="9"/>
      <c r="IS603" s="9"/>
      <c r="IT603" s="9"/>
      <c r="IU603" s="9"/>
      <c r="IV603" s="9"/>
    </row>
    <row r="604" s="5" customFormat="1" ht="15" customHeight="1" spans="1:256">
      <c r="A604" s="25">
        <v>2080111</v>
      </c>
      <c r="B604" s="28" t="s">
        <v>441</v>
      </c>
      <c r="C604" s="31"/>
      <c r="D604" s="33"/>
      <c r="E604" s="23">
        <f t="shared" si="75"/>
        <v>0</v>
      </c>
      <c r="F604" s="24">
        <f t="shared" si="76"/>
        <v>0</v>
      </c>
      <c r="G604" s="33"/>
      <c r="IP604" s="9"/>
      <c r="IQ604" s="9"/>
      <c r="IR604" s="9"/>
      <c r="IS604" s="9"/>
      <c r="IT604" s="9"/>
      <c r="IU604" s="9"/>
      <c r="IV604" s="9"/>
    </row>
    <row r="605" s="5" customFormat="1" ht="15" customHeight="1" spans="1:256">
      <c r="A605" s="25">
        <v>2080112</v>
      </c>
      <c r="B605" s="28" t="s">
        <v>442</v>
      </c>
      <c r="C605" s="31"/>
      <c r="D605" s="33"/>
      <c r="E605" s="23">
        <f t="shared" si="75"/>
        <v>0</v>
      </c>
      <c r="F605" s="24">
        <f t="shared" si="76"/>
        <v>0</v>
      </c>
      <c r="G605" s="33"/>
      <c r="IP605" s="9"/>
      <c r="IQ605" s="9"/>
      <c r="IR605" s="9"/>
      <c r="IS605" s="9"/>
      <c r="IT605" s="9"/>
      <c r="IU605" s="9"/>
      <c r="IV605" s="9"/>
    </row>
    <row r="606" s="5" customFormat="1" ht="15" customHeight="1" spans="1:256">
      <c r="A606" s="25">
        <v>2080199</v>
      </c>
      <c r="B606" s="28" t="s">
        <v>443</v>
      </c>
      <c r="C606" s="31">
        <v>1372</v>
      </c>
      <c r="D606" s="33">
        <v>1381</v>
      </c>
      <c r="E606" s="23">
        <f t="shared" si="75"/>
        <v>9</v>
      </c>
      <c r="F606" s="24">
        <f t="shared" si="76"/>
        <v>0.65597667638484</v>
      </c>
      <c r="G606" s="33">
        <v>1381</v>
      </c>
      <c r="IP606" s="9"/>
      <c r="IQ606" s="9"/>
      <c r="IR606" s="9"/>
      <c r="IS606" s="9"/>
      <c r="IT606" s="9"/>
      <c r="IU606" s="9"/>
      <c r="IV606" s="9"/>
    </row>
    <row r="607" s="5" customFormat="1" ht="15" customHeight="1" spans="1:256">
      <c r="A607" s="25">
        <v>20802</v>
      </c>
      <c r="B607" s="26" t="s">
        <v>444</v>
      </c>
      <c r="C607" s="31">
        <f t="shared" ref="C607:G607" si="81">SUM(C608:C617)</f>
        <v>254</v>
      </c>
      <c r="D607" s="32">
        <f t="shared" si="81"/>
        <v>197</v>
      </c>
      <c r="E607" s="23">
        <f t="shared" si="75"/>
        <v>-57</v>
      </c>
      <c r="F607" s="24">
        <f t="shared" si="76"/>
        <v>-22.4409448818898</v>
      </c>
      <c r="G607" s="32">
        <f t="shared" si="81"/>
        <v>347</v>
      </c>
      <c r="IP607" s="9"/>
      <c r="IQ607" s="9"/>
      <c r="IR607" s="9"/>
      <c r="IS607" s="9"/>
      <c r="IT607" s="9"/>
      <c r="IU607" s="9"/>
      <c r="IV607" s="9"/>
    </row>
    <row r="608" s="5" customFormat="1" ht="15" customHeight="1" spans="1:256">
      <c r="A608" s="25">
        <v>2080201</v>
      </c>
      <c r="B608" s="28" t="s">
        <v>14</v>
      </c>
      <c r="C608" s="31">
        <v>139</v>
      </c>
      <c r="D608" s="33">
        <v>86</v>
      </c>
      <c r="E608" s="23">
        <f t="shared" si="75"/>
        <v>-53</v>
      </c>
      <c r="F608" s="24">
        <f t="shared" si="76"/>
        <v>-38.1294964028777</v>
      </c>
      <c r="G608" s="33">
        <v>86</v>
      </c>
      <c r="IP608" s="9"/>
      <c r="IQ608" s="9"/>
      <c r="IR608" s="9"/>
      <c r="IS608" s="9"/>
      <c r="IT608" s="9"/>
      <c r="IU608" s="9"/>
      <c r="IV608" s="9"/>
    </row>
    <row r="609" s="5" customFormat="1" ht="15" customHeight="1" spans="1:256">
      <c r="A609" s="25">
        <v>2080202</v>
      </c>
      <c r="B609" s="28" t="s">
        <v>15</v>
      </c>
      <c r="C609" s="31"/>
      <c r="D609" s="33"/>
      <c r="E609" s="23">
        <f t="shared" si="75"/>
        <v>0</v>
      </c>
      <c r="F609" s="24">
        <f t="shared" si="76"/>
        <v>0</v>
      </c>
      <c r="G609" s="33"/>
      <c r="IP609" s="9"/>
      <c r="IQ609" s="9"/>
      <c r="IR609" s="9"/>
      <c r="IS609" s="9"/>
      <c r="IT609" s="9"/>
      <c r="IU609" s="9"/>
      <c r="IV609" s="9"/>
    </row>
    <row r="610" s="5" customFormat="1" ht="15" customHeight="1" spans="1:256">
      <c r="A610" s="25">
        <v>2080203</v>
      </c>
      <c r="B610" s="28" t="s">
        <v>16</v>
      </c>
      <c r="C610" s="31"/>
      <c r="D610" s="33"/>
      <c r="E610" s="23">
        <f t="shared" si="75"/>
        <v>0</v>
      </c>
      <c r="F610" s="24">
        <f t="shared" si="76"/>
        <v>0</v>
      </c>
      <c r="G610" s="33"/>
      <c r="IP610" s="9"/>
      <c r="IQ610" s="9"/>
      <c r="IR610" s="9"/>
      <c r="IS610" s="9"/>
      <c r="IT610" s="9"/>
      <c r="IU610" s="9"/>
      <c r="IV610" s="9"/>
    </row>
    <row r="611" s="5" customFormat="1" ht="15" customHeight="1" spans="1:256">
      <c r="A611" s="25">
        <v>2080204</v>
      </c>
      <c r="B611" s="28" t="s">
        <v>445</v>
      </c>
      <c r="C611" s="31">
        <v>18</v>
      </c>
      <c r="D611" s="33">
        <v>18</v>
      </c>
      <c r="E611" s="23">
        <f t="shared" si="75"/>
        <v>0</v>
      </c>
      <c r="F611" s="24">
        <f t="shared" si="76"/>
        <v>0</v>
      </c>
      <c r="G611" s="33">
        <v>18</v>
      </c>
      <c r="IP611" s="9"/>
      <c r="IQ611" s="9"/>
      <c r="IR611" s="9"/>
      <c r="IS611" s="9"/>
      <c r="IT611" s="9"/>
      <c r="IU611" s="9"/>
      <c r="IV611" s="9"/>
    </row>
    <row r="612" s="5" customFormat="1" ht="15" customHeight="1" spans="1:256">
      <c r="A612" s="25">
        <v>2080205</v>
      </c>
      <c r="B612" s="28" t="s">
        <v>446</v>
      </c>
      <c r="C612" s="31"/>
      <c r="D612" s="33"/>
      <c r="E612" s="23">
        <f t="shared" si="75"/>
        <v>0</v>
      </c>
      <c r="F612" s="24">
        <f t="shared" si="76"/>
        <v>0</v>
      </c>
      <c r="G612" s="33"/>
      <c r="IP612" s="9"/>
      <c r="IQ612" s="9"/>
      <c r="IR612" s="9"/>
      <c r="IS612" s="9"/>
      <c r="IT612" s="9"/>
      <c r="IU612" s="9"/>
      <c r="IV612" s="9"/>
    </row>
    <row r="613" s="5" customFormat="1" ht="15" customHeight="1" spans="1:256">
      <c r="A613" s="25">
        <v>2080206</v>
      </c>
      <c r="B613" s="28" t="s">
        <v>447</v>
      </c>
      <c r="C613" s="31"/>
      <c r="D613" s="33"/>
      <c r="E613" s="23">
        <f t="shared" si="75"/>
        <v>0</v>
      </c>
      <c r="F613" s="24">
        <f t="shared" si="76"/>
        <v>0</v>
      </c>
      <c r="G613" s="33"/>
      <c r="IP613" s="9"/>
      <c r="IQ613" s="9"/>
      <c r="IR613" s="9"/>
      <c r="IS613" s="9"/>
      <c r="IT613" s="9"/>
      <c r="IU613" s="9"/>
      <c r="IV613" s="9"/>
    </row>
    <row r="614" s="5" customFormat="1" ht="15" customHeight="1" spans="1:256">
      <c r="A614" s="25">
        <v>2080207</v>
      </c>
      <c r="B614" s="28" t="s">
        <v>448</v>
      </c>
      <c r="C614" s="31">
        <v>18</v>
      </c>
      <c r="D614" s="33">
        <v>18</v>
      </c>
      <c r="E614" s="23">
        <f t="shared" si="75"/>
        <v>0</v>
      </c>
      <c r="F614" s="24">
        <f t="shared" si="76"/>
        <v>0</v>
      </c>
      <c r="G614" s="33">
        <v>18</v>
      </c>
      <c r="IP614" s="9"/>
      <c r="IQ614" s="9"/>
      <c r="IR614" s="9"/>
      <c r="IS614" s="9"/>
      <c r="IT614" s="9"/>
      <c r="IU614" s="9"/>
      <c r="IV614" s="9"/>
    </row>
    <row r="615" s="5" customFormat="1" ht="15" customHeight="1" spans="1:256">
      <c r="A615" s="25">
        <v>2080208</v>
      </c>
      <c r="B615" s="28" t="s">
        <v>449</v>
      </c>
      <c r="C615" s="31"/>
      <c r="D615" s="33"/>
      <c r="E615" s="23">
        <f t="shared" si="75"/>
        <v>0</v>
      </c>
      <c r="F615" s="24">
        <f t="shared" si="76"/>
        <v>0</v>
      </c>
      <c r="G615" s="33"/>
      <c r="IP615" s="9"/>
      <c r="IQ615" s="9"/>
      <c r="IR615" s="9"/>
      <c r="IS615" s="9"/>
      <c r="IT615" s="9"/>
      <c r="IU615" s="9"/>
      <c r="IV615" s="9"/>
    </row>
    <row r="616" s="5" customFormat="1" ht="15" customHeight="1" spans="1:256">
      <c r="A616" s="25">
        <v>2080209</v>
      </c>
      <c r="B616" s="28" t="s">
        <v>450</v>
      </c>
      <c r="C616" s="31"/>
      <c r="D616" s="33"/>
      <c r="E616" s="23">
        <f t="shared" si="75"/>
        <v>0</v>
      </c>
      <c r="F616" s="24">
        <f t="shared" si="76"/>
        <v>0</v>
      </c>
      <c r="G616" s="33"/>
      <c r="IP616" s="9"/>
      <c r="IQ616" s="9"/>
      <c r="IR616" s="9"/>
      <c r="IS616" s="9"/>
      <c r="IT616" s="9"/>
      <c r="IU616" s="9"/>
      <c r="IV616" s="9"/>
    </row>
    <row r="617" s="5" customFormat="1" ht="15" customHeight="1" spans="1:256">
      <c r="A617" s="25">
        <v>2080299</v>
      </c>
      <c r="B617" s="28" t="s">
        <v>451</v>
      </c>
      <c r="C617" s="31">
        <v>79</v>
      </c>
      <c r="D617" s="33">
        <v>75</v>
      </c>
      <c r="E617" s="23">
        <f t="shared" si="75"/>
        <v>-4</v>
      </c>
      <c r="F617" s="24">
        <f t="shared" si="76"/>
        <v>-5.06329113924051</v>
      </c>
      <c r="G617" s="35">
        <f>75+150</f>
        <v>225</v>
      </c>
      <c r="IP617" s="9"/>
      <c r="IQ617" s="9"/>
      <c r="IR617" s="9"/>
      <c r="IS617" s="9"/>
      <c r="IT617" s="9"/>
      <c r="IU617" s="9"/>
      <c r="IV617" s="9"/>
    </row>
    <row r="618" s="5" customFormat="1" ht="15" customHeight="1" spans="1:256">
      <c r="A618" s="25">
        <v>20804</v>
      </c>
      <c r="B618" s="26" t="s">
        <v>452</v>
      </c>
      <c r="C618" s="31"/>
      <c r="D618" s="32">
        <f>SUM(D619)</f>
        <v>0</v>
      </c>
      <c r="E618" s="23">
        <f t="shared" si="75"/>
        <v>0</v>
      </c>
      <c r="F618" s="24">
        <f t="shared" si="76"/>
        <v>0</v>
      </c>
      <c r="G618" s="32">
        <f>SUM(G619)</f>
        <v>0</v>
      </c>
      <c r="IP618" s="9"/>
      <c r="IQ618" s="9"/>
      <c r="IR618" s="9"/>
      <c r="IS618" s="9"/>
      <c r="IT618" s="9"/>
      <c r="IU618" s="9"/>
      <c r="IV618" s="9"/>
    </row>
    <row r="619" s="5" customFormat="1" ht="15" customHeight="1" spans="1:256">
      <c r="A619" s="25">
        <v>2080402</v>
      </c>
      <c r="B619" s="28" t="s">
        <v>453</v>
      </c>
      <c r="C619" s="31"/>
      <c r="D619" s="33">
        <v>0</v>
      </c>
      <c r="E619" s="23">
        <f t="shared" si="75"/>
        <v>0</v>
      </c>
      <c r="F619" s="24">
        <f t="shared" si="76"/>
        <v>0</v>
      </c>
      <c r="G619" s="33">
        <v>0</v>
      </c>
      <c r="IP619" s="9"/>
      <c r="IQ619" s="9"/>
      <c r="IR619" s="9"/>
      <c r="IS619" s="9"/>
      <c r="IT619" s="9"/>
      <c r="IU619" s="9"/>
      <c r="IV619" s="9"/>
    </row>
    <row r="620" s="5" customFormat="1" ht="15" customHeight="1" spans="1:256">
      <c r="A620" s="25">
        <v>20805</v>
      </c>
      <c r="B620" s="26" t="s">
        <v>454</v>
      </c>
      <c r="C620" s="31">
        <f t="shared" ref="C620:G620" si="82">SUM(C621:C628)</f>
        <v>6999</v>
      </c>
      <c r="D620" s="32">
        <f t="shared" si="82"/>
        <v>17270</v>
      </c>
      <c r="E620" s="23">
        <f t="shared" si="75"/>
        <v>10271</v>
      </c>
      <c r="F620" s="24">
        <f t="shared" si="76"/>
        <v>146.74953564795</v>
      </c>
      <c r="G620" s="32">
        <f t="shared" si="82"/>
        <v>17270</v>
      </c>
      <c r="IP620" s="9"/>
      <c r="IQ620" s="9"/>
      <c r="IR620" s="9"/>
      <c r="IS620" s="9"/>
      <c r="IT620" s="9"/>
      <c r="IU620" s="9"/>
      <c r="IV620" s="9"/>
    </row>
    <row r="621" s="5" customFormat="1" ht="15" customHeight="1" spans="1:256">
      <c r="A621" s="25">
        <v>2080501</v>
      </c>
      <c r="B621" s="28" t="s">
        <v>455</v>
      </c>
      <c r="C621" s="31"/>
      <c r="D621" s="33"/>
      <c r="E621" s="23">
        <f t="shared" si="75"/>
        <v>0</v>
      </c>
      <c r="F621" s="24">
        <f t="shared" si="76"/>
        <v>0</v>
      </c>
      <c r="G621" s="33"/>
      <c r="IP621" s="9"/>
      <c r="IQ621" s="9"/>
      <c r="IR621" s="9"/>
      <c r="IS621" s="9"/>
      <c r="IT621" s="9"/>
      <c r="IU621" s="9"/>
      <c r="IV621" s="9"/>
    </row>
    <row r="622" s="5" customFormat="1" ht="15" customHeight="1" spans="1:256">
      <c r="A622" s="25">
        <v>2080502</v>
      </c>
      <c r="B622" s="28" t="s">
        <v>456</v>
      </c>
      <c r="C622" s="31"/>
      <c r="D622" s="33">
        <v>896</v>
      </c>
      <c r="E622" s="23">
        <f t="shared" si="75"/>
        <v>896</v>
      </c>
      <c r="F622" s="24">
        <f t="shared" si="76"/>
        <v>0</v>
      </c>
      <c r="G622" s="33">
        <v>896</v>
      </c>
      <c r="IP622" s="9"/>
      <c r="IQ622" s="9"/>
      <c r="IR622" s="9"/>
      <c r="IS622" s="9"/>
      <c r="IT622" s="9"/>
      <c r="IU622" s="9"/>
      <c r="IV622" s="9"/>
    </row>
    <row r="623" s="5" customFormat="1" ht="15" customHeight="1" spans="1:256">
      <c r="A623" s="25">
        <v>2080503</v>
      </c>
      <c r="B623" s="28" t="s">
        <v>457</v>
      </c>
      <c r="C623" s="31"/>
      <c r="D623" s="33"/>
      <c r="E623" s="23">
        <f t="shared" si="75"/>
        <v>0</v>
      </c>
      <c r="F623" s="24">
        <f t="shared" si="76"/>
        <v>0</v>
      </c>
      <c r="G623" s="33"/>
      <c r="IP623" s="9"/>
      <c r="IQ623" s="9"/>
      <c r="IR623" s="9"/>
      <c r="IS623" s="9"/>
      <c r="IT623" s="9"/>
      <c r="IU623" s="9"/>
      <c r="IV623" s="9"/>
    </row>
    <row r="624" s="5" customFormat="1" ht="15" customHeight="1" spans="1:256">
      <c r="A624" s="25">
        <v>2080504</v>
      </c>
      <c r="B624" s="28" t="s">
        <v>458</v>
      </c>
      <c r="C624" s="36">
        <f>5499+1500</f>
        <v>6999</v>
      </c>
      <c r="D624" s="35">
        <v>592</v>
      </c>
      <c r="E624" s="23">
        <f t="shared" si="75"/>
        <v>-6407</v>
      </c>
      <c r="F624" s="24">
        <f t="shared" si="76"/>
        <v>-91.5416488069724</v>
      </c>
      <c r="G624" s="35">
        <v>592</v>
      </c>
      <c r="IP624" s="9"/>
      <c r="IQ624" s="9"/>
      <c r="IR624" s="9"/>
      <c r="IS624" s="9"/>
      <c r="IT624" s="9"/>
      <c r="IU624" s="9"/>
      <c r="IV624" s="9"/>
    </row>
    <row r="625" s="5" customFormat="1" ht="15" customHeight="1" spans="1:256">
      <c r="A625" s="25">
        <v>2080505</v>
      </c>
      <c r="B625" s="28" t="s">
        <v>459</v>
      </c>
      <c r="C625" s="31"/>
      <c r="D625" s="33">
        <v>6835</v>
      </c>
      <c r="E625" s="23">
        <f t="shared" si="75"/>
        <v>6835</v>
      </c>
      <c r="F625" s="24">
        <f t="shared" si="76"/>
        <v>0</v>
      </c>
      <c r="G625" s="33">
        <v>6835</v>
      </c>
      <c r="IP625" s="9"/>
      <c r="IQ625" s="9"/>
      <c r="IR625" s="9"/>
      <c r="IS625" s="9"/>
      <c r="IT625" s="9"/>
      <c r="IU625" s="9"/>
      <c r="IV625" s="9"/>
    </row>
    <row r="626" s="5" customFormat="1" ht="15" customHeight="1" spans="1:256">
      <c r="A626" s="25">
        <v>2080506</v>
      </c>
      <c r="B626" s="28" t="s">
        <v>460</v>
      </c>
      <c r="C626" s="31"/>
      <c r="D626" s="33"/>
      <c r="E626" s="23">
        <f t="shared" si="75"/>
        <v>0</v>
      </c>
      <c r="F626" s="24">
        <f t="shared" si="76"/>
        <v>0</v>
      </c>
      <c r="G626" s="33"/>
      <c r="IP626" s="9"/>
      <c r="IQ626" s="9"/>
      <c r="IR626" s="9"/>
      <c r="IS626" s="9"/>
      <c r="IT626" s="9"/>
      <c r="IU626" s="9"/>
      <c r="IV626" s="9"/>
    </row>
    <row r="627" s="5" customFormat="1" ht="15" customHeight="1" spans="1:256">
      <c r="A627" s="25">
        <v>2080507</v>
      </c>
      <c r="B627" s="28" t="s">
        <v>461</v>
      </c>
      <c r="C627" s="31"/>
      <c r="D627" s="33">
        <v>8944</v>
      </c>
      <c r="E627" s="23">
        <f t="shared" si="75"/>
        <v>8944</v>
      </c>
      <c r="F627" s="24">
        <f t="shared" si="76"/>
        <v>0</v>
      </c>
      <c r="G627" s="33">
        <v>8944</v>
      </c>
      <c r="IP627" s="9"/>
      <c r="IQ627" s="9"/>
      <c r="IR627" s="9"/>
      <c r="IS627" s="9"/>
      <c r="IT627" s="9"/>
      <c r="IU627" s="9"/>
      <c r="IV627" s="9"/>
    </row>
    <row r="628" s="5" customFormat="1" ht="15" customHeight="1" spans="1:256">
      <c r="A628" s="25">
        <v>2080599</v>
      </c>
      <c r="B628" s="28" t="s">
        <v>462</v>
      </c>
      <c r="C628" s="31"/>
      <c r="D628" s="33">
        <v>3</v>
      </c>
      <c r="E628" s="23">
        <f t="shared" si="75"/>
        <v>3</v>
      </c>
      <c r="F628" s="24">
        <f t="shared" si="76"/>
        <v>0</v>
      </c>
      <c r="G628" s="33">
        <v>3</v>
      </c>
      <c r="IP628" s="9"/>
      <c r="IQ628" s="9"/>
      <c r="IR628" s="9"/>
      <c r="IS628" s="9"/>
      <c r="IT628" s="9"/>
      <c r="IU628" s="9"/>
      <c r="IV628" s="9"/>
    </row>
    <row r="629" s="5" customFormat="1" ht="15" customHeight="1" spans="1:256">
      <c r="A629" s="25">
        <v>20806</v>
      </c>
      <c r="B629" s="26" t="s">
        <v>463</v>
      </c>
      <c r="C629" s="31">
        <f t="shared" ref="C629:G629" si="83">SUM(C630:C632)</f>
        <v>194</v>
      </c>
      <c r="D629" s="32">
        <f t="shared" si="83"/>
        <v>188</v>
      </c>
      <c r="E629" s="23">
        <f t="shared" si="75"/>
        <v>-6</v>
      </c>
      <c r="F629" s="24">
        <f t="shared" si="76"/>
        <v>-3.09278350515464</v>
      </c>
      <c r="G629" s="32">
        <f t="shared" si="83"/>
        <v>188</v>
      </c>
      <c r="IP629" s="9"/>
      <c r="IQ629" s="9"/>
      <c r="IR629" s="9"/>
      <c r="IS629" s="9"/>
      <c r="IT629" s="9"/>
      <c r="IU629" s="9"/>
      <c r="IV629" s="9"/>
    </row>
    <row r="630" s="5" customFormat="1" ht="15" customHeight="1" spans="1:256">
      <c r="A630" s="25">
        <v>2080601</v>
      </c>
      <c r="B630" s="28" t="s">
        <v>464</v>
      </c>
      <c r="C630" s="31">
        <v>194</v>
      </c>
      <c r="D630" s="33">
        <v>188</v>
      </c>
      <c r="E630" s="23">
        <f t="shared" si="75"/>
        <v>-6</v>
      </c>
      <c r="F630" s="24">
        <f t="shared" si="76"/>
        <v>-3.09278350515464</v>
      </c>
      <c r="G630" s="33">
        <v>188</v>
      </c>
      <c r="IP630" s="9"/>
      <c r="IQ630" s="9"/>
      <c r="IR630" s="9"/>
      <c r="IS630" s="9"/>
      <c r="IT630" s="9"/>
      <c r="IU630" s="9"/>
      <c r="IV630" s="9"/>
    </row>
    <row r="631" s="5" customFormat="1" ht="15" customHeight="1" spans="1:256">
      <c r="A631" s="25">
        <v>2080602</v>
      </c>
      <c r="B631" s="28" t="s">
        <v>465</v>
      </c>
      <c r="C631" s="31"/>
      <c r="D631" s="33">
        <v>0</v>
      </c>
      <c r="E631" s="23">
        <f t="shared" si="75"/>
        <v>0</v>
      </c>
      <c r="F631" s="24">
        <f t="shared" si="76"/>
        <v>0</v>
      </c>
      <c r="G631" s="33">
        <v>0</v>
      </c>
      <c r="IP631" s="9"/>
      <c r="IQ631" s="9"/>
      <c r="IR631" s="9"/>
      <c r="IS631" s="9"/>
      <c r="IT631" s="9"/>
      <c r="IU631" s="9"/>
      <c r="IV631" s="9"/>
    </row>
    <row r="632" s="5" customFormat="1" ht="15" customHeight="1" spans="1:256">
      <c r="A632" s="25">
        <v>2080699</v>
      </c>
      <c r="B632" s="28" t="s">
        <v>466</v>
      </c>
      <c r="C632" s="31"/>
      <c r="D632" s="33"/>
      <c r="E632" s="23">
        <f t="shared" si="75"/>
        <v>0</v>
      </c>
      <c r="F632" s="24">
        <f t="shared" si="76"/>
        <v>0</v>
      </c>
      <c r="G632" s="33"/>
      <c r="IP632" s="9"/>
      <c r="IQ632" s="9"/>
      <c r="IR632" s="9"/>
      <c r="IS632" s="9"/>
      <c r="IT632" s="9"/>
      <c r="IU632" s="9"/>
      <c r="IV632" s="9"/>
    </row>
    <row r="633" s="5" customFormat="1" ht="15" customHeight="1" spans="1:256">
      <c r="A633" s="25">
        <v>20807</v>
      </c>
      <c r="B633" s="26" t="s">
        <v>467</v>
      </c>
      <c r="C633" s="31">
        <f t="shared" ref="C633:G633" si="84">SUM(C634:C642)</f>
        <v>4</v>
      </c>
      <c r="D633" s="32">
        <f t="shared" si="84"/>
        <v>0</v>
      </c>
      <c r="E633" s="23">
        <f t="shared" si="75"/>
        <v>-4</v>
      </c>
      <c r="F633" s="24">
        <f t="shared" si="76"/>
        <v>-100</v>
      </c>
      <c r="G633" s="32">
        <f t="shared" si="84"/>
        <v>2011</v>
      </c>
      <c r="IP633" s="9"/>
      <c r="IQ633" s="9"/>
      <c r="IR633" s="9"/>
      <c r="IS633" s="9"/>
      <c r="IT633" s="9"/>
      <c r="IU633" s="9"/>
      <c r="IV633" s="9"/>
    </row>
    <row r="634" s="5" customFormat="1" ht="15" customHeight="1" spans="1:256">
      <c r="A634" s="25">
        <v>2080701</v>
      </c>
      <c r="B634" s="28" t="s">
        <v>468</v>
      </c>
      <c r="C634" s="31"/>
      <c r="D634" s="33">
        <v>0</v>
      </c>
      <c r="E634" s="23">
        <f t="shared" si="75"/>
        <v>0</v>
      </c>
      <c r="F634" s="24">
        <f t="shared" si="76"/>
        <v>0</v>
      </c>
      <c r="G634" s="33">
        <v>0</v>
      </c>
      <c r="IP634" s="9"/>
      <c r="IQ634" s="9"/>
      <c r="IR634" s="9"/>
      <c r="IS634" s="9"/>
      <c r="IT634" s="9"/>
      <c r="IU634" s="9"/>
      <c r="IV634" s="9"/>
    </row>
    <row r="635" s="5" customFormat="1" ht="15" customHeight="1" spans="1:256">
      <c r="A635" s="25">
        <v>2080702</v>
      </c>
      <c r="B635" s="28" t="s">
        <v>469</v>
      </c>
      <c r="C635" s="31"/>
      <c r="D635" s="33">
        <v>0</v>
      </c>
      <c r="E635" s="23">
        <f t="shared" si="75"/>
        <v>0</v>
      </c>
      <c r="F635" s="24">
        <f t="shared" si="76"/>
        <v>0</v>
      </c>
      <c r="G635" s="33">
        <v>0</v>
      </c>
      <c r="IP635" s="9"/>
      <c r="IQ635" s="9"/>
      <c r="IR635" s="9"/>
      <c r="IS635" s="9"/>
      <c r="IT635" s="9"/>
      <c r="IU635" s="9"/>
      <c r="IV635" s="9"/>
    </row>
    <row r="636" s="5" customFormat="1" ht="15" customHeight="1" spans="1:256">
      <c r="A636" s="25">
        <v>2080704</v>
      </c>
      <c r="B636" s="28" t="s">
        <v>470</v>
      </c>
      <c r="C636" s="31"/>
      <c r="D636" s="33">
        <v>0</v>
      </c>
      <c r="E636" s="23">
        <f t="shared" si="75"/>
        <v>0</v>
      </c>
      <c r="F636" s="24">
        <f t="shared" si="76"/>
        <v>0</v>
      </c>
      <c r="G636" s="33">
        <v>0</v>
      </c>
      <c r="IP636" s="9"/>
      <c r="IQ636" s="9"/>
      <c r="IR636" s="9"/>
      <c r="IS636" s="9"/>
      <c r="IT636" s="9"/>
      <c r="IU636" s="9"/>
      <c r="IV636" s="9"/>
    </row>
    <row r="637" s="5" customFormat="1" ht="15" customHeight="1" spans="1:256">
      <c r="A637" s="25">
        <v>2080705</v>
      </c>
      <c r="B637" s="28" t="s">
        <v>471</v>
      </c>
      <c r="C637" s="31"/>
      <c r="D637" s="33">
        <v>0</v>
      </c>
      <c r="E637" s="23">
        <f t="shared" ref="E637:E698" si="85">D637-C637</f>
        <v>0</v>
      </c>
      <c r="F637" s="24">
        <f t="shared" ref="F637:F698" si="86">IF(C637=0,,E637/C637*100)</f>
        <v>0</v>
      </c>
      <c r="G637" s="33">
        <v>2011</v>
      </c>
      <c r="IP637" s="9"/>
      <c r="IQ637" s="9"/>
      <c r="IR637" s="9"/>
      <c r="IS637" s="9"/>
      <c r="IT637" s="9"/>
      <c r="IU637" s="9"/>
      <c r="IV637" s="9"/>
    </row>
    <row r="638" s="5" customFormat="1" ht="15" customHeight="1" spans="1:256">
      <c r="A638" s="25">
        <v>2080709</v>
      </c>
      <c r="B638" s="28" t="s">
        <v>472</v>
      </c>
      <c r="C638" s="31"/>
      <c r="D638" s="33">
        <v>0</v>
      </c>
      <c r="E638" s="23">
        <f t="shared" si="85"/>
        <v>0</v>
      </c>
      <c r="F638" s="24">
        <f t="shared" si="86"/>
        <v>0</v>
      </c>
      <c r="G638" s="33">
        <v>0</v>
      </c>
      <c r="IP638" s="9"/>
      <c r="IQ638" s="9"/>
      <c r="IR638" s="9"/>
      <c r="IS638" s="9"/>
      <c r="IT638" s="9"/>
      <c r="IU638" s="9"/>
      <c r="IV638" s="9"/>
    </row>
    <row r="639" s="5" customFormat="1" ht="15" customHeight="1" spans="1:256">
      <c r="A639" s="25">
        <v>2080711</v>
      </c>
      <c r="B639" s="28" t="s">
        <v>473</v>
      </c>
      <c r="C639" s="31"/>
      <c r="D639" s="33">
        <v>0</v>
      </c>
      <c r="E639" s="23">
        <f t="shared" si="85"/>
        <v>0</v>
      </c>
      <c r="F639" s="24">
        <f t="shared" si="86"/>
        <v>0</v>
      </c>
      <c r="G639" s="33">
        <v>0</v>
      </c>
      <c r="IP639" s="9"/>
      <c r="IQ639" s="9"/>
      <c r="IR639" s="9"/>
      <c r="IS639" s="9"/>
      <c r="IT639" s="9"/>
      <c r="IU639" s="9"/>
      <c r="IV639" s="9"/>
    </row>
    <row r="640" s="5" customFormat="1" ht="15" customHeight="1" spans="1:256">
      <c r="A640" s="25">
        <v>2080712</v>
      </c>
      <c r="B640" s="28" t="s">
        <v>474</v>
      </c>
      <c r="C640" s="31">
        <v>4</v>
      </c>
      <c r="D640" s="33"/>
      <c r="E640" s="23">
        <f t="shared" si="85"/>
        <v>-4</v>
      </c>
      <c r="F640" s="24">
        <f t="shared" si="86"/>
        <v>-100</v>
      </c>
      <c r="G640" s="33"/>
      <c r="IP640" s="9"/>
      <c r="IQ640" s="9"/>
      <c r="IR640" s="9"/>
      <c r="IS640" s="9"/>
      <c r="IT640" s="9"/>
      <c r="IU640" s="9"/>
      <c r="IV640" s="9"/>
    </row>
    <row r="641" s="5" customFormat="1" ht="15" customHeight="1" spans="1:256">
      <c r="A641" s="25">
        <v>2080713</v>
      </c>
      <c r="B641" s="28" t="s">
        <v>475</v>
      </c>
      <c r="C641" s="31"/>
      <c r="D641" s="33">
        <v>0</v>
      </c>
      <c r="E641" s="23">
        <f t="shared" si="85"/>
        <v>0</v>
      </c>
      <c r="F641" s="24">
        <f t="shared" si="86"/>
        <v>0</v>
      </c>
      <c r="G641" s="33">
        <v>0</v>
      </c>
      <c r="IP641" s="9"/>
      <c r="IQ641" s="9"/>
      <c r="IR641" s="9"/>
      <c r="IS641" s="9"/>
      <c r="IT641" s="9"/>
      <c r="IU641" s="9"/>
      <c r="IV641" s="9"/>
    </row>
    <row r="642" s="5" customFormat="1" ht="15" customHeight="1" spans="1:256">
      <c r="A642" s="25">
        <v>2080799</v>
      </c>
      <c r="B642" s="28" t="s">
        <v>476</v>
      </c>
      <c r="C642" s="31"/>
      <c r="D642" s="33">
        <v>0</v>
      </c>
      <c r="E642" s="23">
        <f t="shared" si="85"/>
        <v>0</v>
      </c>
      <c r="F642" s="24">
        <f t="shared" si="86"/>
        <v>0</v>
      </c>
      <c r="G642" s="33">
        <v>0</v>
      </c>
      <c r="IP642" s="9"/>
      <c r="IQ642" s="9"/>
      <c r="IR642" s="9"/>
      <c r="IS642" s="9"/>
      <c r="IT642" s="9"/>
      <c r="IU642" s="9"/>
      <c r="IV642" s="9"/>
    </row>
    <row r="643" s="5" customFormat="1" ht="15" customHeight="1" spans="1:256">
      <c r="A643" s="25">
        <v>20808</v>
      </c>
      <c r="B643" s="26" t="s">
        <v>477</v>
      </c>
      <c r="C643" s="31">
        <f t="shared" ref="C643:G643" si="87">SUM(C644:C650)</f>
        <v>925</v>
      </c>
      <c r="D643" s="32">
        <f t="shared" si="87"/>
        <v>990</v>
      </c>
      <c r="E643" s="23">
        <f t="shared" si="85"/>
        <v>65</v>
      </c>
      <c r="F643" s="24">
        <f t="shared" si="86"/>
        <v>7.02702702702703</v>
      </c>
      <c r="G643" s="32">
        <f t="shared" si="87"/>
        <v>2217</v>
      </c>
      <c r="IP643" s="9"/>
      <c r="IQ643" s="9"/>
      <c r="IR643" s="9"/>
      <c r="IS643" s="9"/>
      <c r="IT643" s="9"/>
      <c r="IU643" s="9"/>
      <c r="IV643" s="9"/>
    </row>
    <row r="644" s="5" customFormat="1" ht="15" customHeight="1" spans="1:256">
      <c r="A644" s="25">
        <v>2080801</v>
      </c>
      <c r="B644" s="28" t="s">
        <v>478</v>
      </c>
      <c r="C644" s="31">
        <v>4</v>
      </c>
      <c r="D644" s="33">
        <v>20</v>
      </c>
      <c r="E644" s="23">
        <f t="shared" si="85"/>
        <v>16</v>
      </c>
      <c r="F644" s="24">
        <f t="shared" si="86"/>
        <v>400</v>
      </c>
      <c r="G644" s="33">
        <v>20</v>
      </c>
      <c r="IP644" s="9"/>
      <c r="IQ644" s="9"/>
      <c r="IR644" s="9"/>
      <c r="IS644" s="9"/>
      <c r="IT644" s="9"/>
      <c r="IU644" s="9"/>
      <c r="IV644" s="9"/>
    </row>
    <row r="645" s="5" customFormat="1" ht="15" customHeight="1" spans="1:256">
      <c r="A645" s="25">
        <v>2080802</v>
      </c>
      <c r="B645" s="28" t="s">
        <v>479</v>
      </c>
      <c r="C645" s="31">
        <v>130</v>
      </c>
      <c r="D645" s="33">
        <v>129</v>
      </c>
      <c r="E645" s="23">
        <f t="shared" si="85"/>
        <v>-1</v>
      </c>
      <c r="F645" s="24">
        <f t="shared" si="86"/>
        <v>-0.769230769230769</v>
      </c>
      <c r="G645" s="33">
        <v>129</v>
      </c>
      <c r="IP645" s="9"/>
      <c r="IQ645" s="9"/>
      <c r="IR645" s="9"/>
      <c r="IS645" s="9"/>
      <c r="IT645" s="9"/>
      <c r="IU645" s="9"/>
      <c r="IV645" s="9"/>
    </row>
    <row r="646" s="5" customFormat="1" ht="15" customHeight="1" spans="1:256">
      <c r="A646" s="25">
        <v>2080803</v>
      </c>
      <c r="B646" s="28" t="s">
        <v>480</v>
      </c>
      <c r="C646" s="31">
        <v>189</v>
      </c>
      <c r="D646" s="33">
        <v>175</v>
      </c>
      <c r="E646" s="23">
        <f t="shared" si="85"/>
        <v>-14</v>
      </c>
      <c r="F646" s="24">
        <f t="shared" si="86"/>
        <v>-7.40740740740741</v>
      </c>
      <c r="G646" s="33">
        <v>175</v>
      </c>
      <c r="IP646" s="9"/>
      <c r="IQ646" s="9"/>
      <c r="IR646" s="9"/>
      <c r="IS646" s="9"/>
      <c r="IT646" s="9"/>
      <c r="IU646" s="9"/>
      <c r="IV646" s="9"/>
    </row>
    <row r="647" s="5" customFormat="1" ht="15" customHeight="1" spans="1:256">
      <c r="A647" s="25">
        <v>2080804</v>
      </c>
      <c r="B647" s="28" t="s">
        <v>481</v>
      </c>
      <c r="C647" s="31">
        <v>158</v>
      </c>
      <c r="D647" s="33">
        <v>116</v>
      </c>
      <c r="E647" s="23">
        <f t="shared" si="85"/>
        <v>-42</v>
      </c>
      <c r="F647" s="24">
        <f t="shared" si="86"/>
        <v>-26.5822784810127</v>
      </c>
      <c r="G647" s="33">
        <v>116</v>
      </c>
      <c r="IP647" s="9"/>
      <c r="IQ647" s="9"/>
      <c r="IR647" s="9"/>
      <c r="IS647" s="9"/>
      <c r="IT647" s="9"/>
      <c r="IU647" s="9"/>
      <c r="IV647" s="9"/>
    </row>
    <row r="648" s="5" customFormat="1" ht="15" customHeight="1" spans="1:256">
      <c r="A648" s="25">
        <v>2080805</v>
      </c>
      <c r="B648" s="28" t="s">
        <v>482</v>
      </c>
      <c r="C648" s="31">
        <v>122</v>
      </c>
      <c r="D648" s="33">
        <v>202</v>
      </c>
      <c r="E648" s="23">
        <f t="shared" si="85"/>
        <v>80</v>
      </c>
      <c r="F648" s="24">
        <f t="shared" si="86"/>
        <v>65.5737704918033</v>
      </c>
      <c r="G648" s="33">
        <v>279</v>
      </c>
      <c r="IP648" s="9"/>
      <c r="IQ648" s="9"/>
      <c r="IR648" s="9"/>
      <c r="IS648" s="9"/>
      <c r="IT648" s="9"/>
      <c r="IU648" s="9"/>
      <c r="IV648" s="9"/>
    </row>
    <row r="649" s="5" customFormat="1" ht="15" customHeight="1" spans="1:256">
      <c r="A649" s="25">
        <v>2080806</v>
      </c>
      <c r="B649" s="28" t="s">
        <v>483</v>
      </c>
      <c r="C649" s="31">
        <v>0</v>
      </c>
      <c r="D649" s="33"/>
      <c r="E649" s="23">
        <f t="shared" si="85"/>
        <v>0</v>
      </c>
      <c r="F649" s="24">
        <f t="shared" si="86"/>
        <v>0</v>
      </c>
      <c r="G649" s="33"/>
      <c r="IP649" s="9"/>
      <c r="IQ649" s="9"/>
      <c r="IR649" s="9"/>
      <c r="IS649" s="9"/>
      <c r="IT649" s="9"/>
      <c r="IU649" s="9"/>
      <c r="IV649" s="9"/>
    </row>
    <row r="650" s="5" customFormat="1" ht="15" customHeight="1" spans="1:256">
      <c r="A650" s="25">
        <v>2080899</v>
      </c>
      <c r="B650" s="28" t="s">
        <v>484</v>
      </c>
      <c r="C650" s="31">
        <v>322</v>
      </c>
      <c r="D650" s="33">
        <v>348</v>
      </c>
      <c r="E650" s="23">
        <f t="shared" si="85"/>
        <v>26</v>
      </c>
      <c r="F650" s="24">
        <f t="shared" si="86"/>
        <v>8.07453416149068</v>
      </c>
      <c r="G650" s="33">
        <v>1498</v>
      </c>
      <c r="IP650" s="9"/>
      <c r="IQ650" s="9"/>
      <c r="IR650" s="9"/>
      <c r="IS650" s="9"/>
      <c r="IT650" s="9"/>
      <c r="IU650" s="9"/>
      <c r="IV650" s="9"/>
    </row>
    <row r="651" s="5" customFormat="1" ht="15" customHeight="1" spans="1:256">
      <c r="A651" s="25">
        <v>20809</v>
      </c>
      <c r="B651" s="26" t="s">
        <v>485</v>
      </c>
      <c r="C651" s="31">
        <f t="shared" ref="C651:G651" si="88">SUM(C652:C656)</f>
        <v>295</v>
      </c>
      <c r="D651" s="32">
        <f t="shared" si="88"/>
        <v>309</v>
      </c>
      <c r="E651" s="23">
        <f t="shared" si="85"/>
        <v>14</v>
      </c>
      <c r="F651" s="24">
        <f t="shared" si="86"/>
        <v>4.74576271186441</v>
      </c>
      <c r="G651" s="32">
        <f t="shared" si="88"/>
        <v>442</v>
      </c>
      <c r="IP651" s="9"/>
      <c r="IQ651" s="9"/>
      <c r="IR651" s="9"/>
      <c r="IS651" s="9"/>
      <c r="IT651" s="9"/>
      <c r="IU651" s="9"/>
      <c r="IV651" s="9"/>
    </row>
    <row r="652" s="5" customFormat="1" ht="15" customHeight="1" spans="1:256">
      <c r="A652" s="25">
        <v>2080901</v>
      </c>
      <c r="B652" s="28" t="s">
        <v>486</v>
      </c>
      <c r="C652" s="31">
        <v>295</v>
      </c>
      <c r="D652" s="33">
        <v>309</v>
      </c>
      <c r="E652" s="23">
        <f t="shared" si="85"/>
        <v>14</v>
      </c>
      <c r="F652" s="24">
        <f t="shared" si="86"/>
        <v>4.74576271186441</v>
      </c>
      <c r="G652" s="33">
        <v>442</v>
      </c>
      <c r="IP652" s="9"/>
      <c r="IQ652" s="9"/>
      <c r="IR652" s="9"/>
      <c r="IS652" s="9"/>
      <c r="IT652" s="9"/>
      <c r="IU652" s="9"/>
      <c r="IV652" s="9"/>
    </row>
    <row r="653" s="5" customFormat="1" ht="15" customHeight="1" spans="1:256">
      <c r="A653" s="25">
        <v>2080902</v>
      </c>
      <c r="B653" s="28" t="s">
        <v>487</v>
      </c>
      <c r="C653" s="31"/>
      <c r="D653" s="33"/>
      <c r="E653" s="23">
        <f t="shared" si="85"/>
        <v>0</v>
      </c>
      <c r="F653" s="24">
        <f t="shared" si="86"/>
        <v>0</v>
      </c>
      <c r="G653" s="33"/>
      <c r="IP653" s="9"/>
      <c r="IQ653" s="9"/>
      <c r="IR653" s="9"/>
      <c r="IS653" s="9"/>
      <c r="IT653" s="9"/>
      <c r="IU653" s="9"/>
      <c r="IV653" s="9"/>
    </row>
    <row r="654" s="5" customFormat="1" ht="15" customHeight="1" spans="1:256">
      <c r="A654" s="25">
        <v>2080903</v>
      </c>
      <c r="B654" s="28" t="s">
        <v>488</v>
      </c>
      <c r="C654" s="31"/>
      <c r="D654" s="33"/>
      <c r="E654" s="23">
        <f t="shared" si="85"/>
        <v>0</v>
      </c>
      <c r="F654" s="24">
        <f t="shared" si="86"/>
        <v>0</v>
      </c>
      <c r="G654" s="33"/>
      <c r="IP654" s="9"/>
      <c r="IQ654" s="9"/>
      <c r="IR654" s="9"/>
      <c r="IS654" s="9"/>
      <c r="IT654" s="9"/>
      <c r="IU654" s="9"/>
      <c r="IV654" s="9"/>
    </row>
    <row r="655" s="5" customFormat="1" ht="15" customHeight="1" spans="1:256">
      <c r="A655" s="25">
        <v>2080904</v>
      </c>
      <c r="B655" s="28" t="s">
        <v>489</v>
      </c>
      <c r="C655" s="31"/>
      <c r="D655" s="33"/>
      <c r="E655" s="23">
        <f t="shared" si="85"/>
        <v>0</v>
      </c>
      <c r="F655" s="24">
        <f t="shared" si="86"/>
        <v>0</v>
      </c>
      <c r="G655" s="33"/>
      <c r="IP655" s="9"/>
      <c r="IQ655" s="9"/>
      <c r="IR655" s="9"/>
      <c r="IS655" s="9"/>
      <c r="IT655" s="9"/>
      <c r="IU655" s="9"/>
      <c r="IV655" s="9"/>
    </row>
    <row r="656" s="5" customFormat="1" ht="15" customHeight="1" spans="1:256">
      <c r="A656" s="25">
        <v>2080999</v>
      </c>
      <c r="B656" s="28" t="s">
        <v>490</v>
      </c>
      <c r="C656" s="31"/>
      <c r="D656" s="33"/>
      <c r="E656" s="23">
        <f t="shared" si="85"/>
        <v>0</v>
      </c>
      <c r="F656" s="24">
        <f t="shared" si="86"/>
        <v>0</v>
      </c>
      <c r="G656" s="33"/>
      <c r="IP656" s="9"/>
      <c r="IQ656" s="9"/>
      <c r="IR656" s="9"/>
      <c r="IS656" s="9"/>
      <c r="IT656" s="9"/>
      <c r="IU656" s="9"/>
      <c r="IV656" s="9"/>
    </row>
    <row r="657" s="5" customFormat="1" ht="15" customHeight="1" spans="1:256">
      <c r="A657" s="25">
        <v>20810</v>
      </c>
      <c r="B657" s="26" t="s">
        <v>491</v>
      </c>
      <c r="C657" s="31">
        <f t="shared" ref="C657:G657" si="89">SUM(C658:C663)</f>
        <v>514</v>
      </c>
      <c r="D657" s="32">
        <f t="shared" si="89"/>
        <v>560</v>
      </c>
      <c r="E657" s="23">
        <f t="shared" si="85"/>
        <v>46</v>
      </c>
      <c r="F657" s="24">
        <f t="shared" si="86"/>
        <v>8.94941634241245</v>
      </c>
      <c r="G657" s="32">
        <f t="shared" si="89"/>
        <v>560</v>
      </c>
      <c r="IP657" s="9"/>
      <c r="IQ657" s="9"/>
      <c r="IR657" s="9"/>
      <c r="IS657" s="9"/>
      <c r="IT657" s="9"/>
      <c r="IU657" s="9"/>
      <c r="IV657" s="9"/>
    </row>
    <row r="658" s="5" customFormat="1" ht="15" customHeight="1" spans="1:256">
      <c r="A658" s="25">
        <v>2081001</v>
      </c>
      <c r="B658" s="28" t="s">
        <v>492</v>
      </c>
      <c r="C658" s="31"/>
      <c r="D658" s="33"/>
      <c r="E658" s="23">
        <f t="shared" si="85"/>
        <v>0</v>
      </c>
      <c r="F658" s="24">
        <f t="shared" si="86"/>
        <v>0</v>
      </c>
      <c r="G658" s="33"/>
      <c r="IP658" s="9"/>
      <c r="IQ658" s="9"/>
      <c r="IR658" s="9"/>
      <c r="IS658" s="9"/>
      <c r="IT658" s="9"/>
      <c r="IU658" s="9"/>
      <c r="IV658" s="9"/>
    </row>
    <row r="659" s="5" customFormat="1" ht="15" customHeight="1" spans="1:256">
      <c r="A659" s="25">
        <v>2081002</v>
      </c>
      <c r="B659" s="28" t="s">
        <v>493</v>
      </c>
      <c r="C659" s="31">
        <v>184</v>
      </c>
      <c r="D659" s="33">
        <v>232</v>
      </c>
      <c r="E659" s="23">
        <f t="shared" si="85"/>
        <v>48</v>
      </c>
      <c r="F659" s="24">
        <f t="shared" si="86"/>
        <v>26.0869565217391</v>
      </c>
      <c r="G659" s="33">
        <v>232</v>
      </c>
      <c r="IP659" s="9"/>
      <c r="IQ659" s="9"/>
      <c r="IR659" s="9"/>
      <c r="IS659" s="9"/>
      <c r="IT659" s="9"/>
      <c r="IU659" s="9"/>
      <c r="IV659" s="9"/>
    </row>
    <row r="660" s="5" customFormat="1" ht="15" customHeight="1" spans="1:256">
      <c r="A660" s="25">
        <v>2081003</v>
      </c>
      <c r="B660" s="28" t="s">
        <v>494</v>
      </c>
      <c r="C660" s="31"/>
      <c r="D660" s="33"/>
      <c r="E660" s="23">
        <f t="shared" si="85"/>
        <v>0</v>
      </c>
      <c r="F660" s="24">
        <f t="shared" si="86"/>
        <v>0</v>
      </c>
      <c r="G660" s="33"/>
      <c r="IP660" s="9"/>
      <c r="IQ660" s="9"/>
      <c r="IR660" s="9"/>
      <c r="IS660" s="9"/>
      <c r="IT660" s="9"/>
      <c r="IU660" s="9"/>
      <c r="IV660" s="9"/>
    </row>
    <row r="661" s="5" customFormat="1" ht="15" customHeight="1" spans="1:256">
      <c r="A661" s="25">
        <v>2081004</v>
      </c>
      <c r="B661" s="28" t="s">
        <v>495</v>
      </c>
      <c r="C661" s="31">
        <v>248</v>
      </c>
      <c r="D661" s="33">
        <v>279</v>
      </c>
      <c r="E661" s="23">
        <f t="shared" si="85"/>
        <v>31</v>
      </c>
      <c r="F661" s="24">
        <f t="shared" si="86"/>
        <v>12.5</v>
      </c>
      <c r="G661" s="33">
        <v>279</v>
      </c>
      <c r="IP661" s="9"/>
      <c r="IQ661" s="9"/>
      <c r="IR661" s="9"/>
      <c r="IS661" s="9"/>
      <c r="IT661" s="9"/>
      <c r="IU661" s="9"/>
      <c r="IV661" s="9"/>
    </row>
    <row r="662" s="5" customFormat="1" ht="15" customHeight="1" spans="1:256">
      <c r="A662" s="25">
        <v>2081005</v>
      </c>
      <c r="B662" s="28" t="s">
        <v>496</v>
      </c>
      <c r="C662" s="31">
        <v>82</v>
      </c>
      <c r="D662" s="33">
        <v>49</v>
      </c>
      <c r="E662" s="23">
        <f t="shared" si="85"/>
        <v>-33</v>
      </c>
      <c r="F662" s="24">
        <f t="shared" si="86"/>
        <v>-40.2439024390244</v>
      </c>
      <c r="G662" s="33">
        <v>49</v>
      </c>
      <c r="IP662" s="9"/>
      <c r="IQ662" s="9"/>
      <c r="IR662" s="9"/>
      <c r="IS662" s="9"/>
      <c r="IT662" s="9"/>
      <c r="IU662" s="9"/>
      <c r="IV662" s="9"/>
    </row>
    <row r="663" s="5" customFormat="1" ht="15" customHeight="1" spans="1:256">
      <c r="A663" s="25">
        <v>2081099</v>
      </c>
      <c r="B663" s="28" t="s">
        <v>497</v>
      </c>
      <c r="C663" s="31"/>
      <c r="D663" s="33"/>
      <c r="E663" s="23">
        <f t="shared" si="85"/>
        <v>0</v>
      </c>
      <c r="F663" s="24">
        <f t="shared" si="86"/>
        <v>0</v>
      </c>
      <c r="G663" s="33"/>
      <c r="IP663" s="9"/>
      <c r="IQ663" s="9"/>
      <c r="IR663" s="9"/>
      <c r="IS663" s="9"/>
      <c r="IT663" s="9"/>
      <c r="IU663" s="9"/>
      <c r="IV663" s="9"/>
    </row>
    <row r="664" s="5" customFormat="1" ht="15" customHeight="1" spans="1:256">
      <c r="A664" s="25">
        <v>20811</v>
      </c>
      <c r="B664" s="26" t="s">
        <v>498</v>
      </c>
      <c r="C664" s="31">
        <f t="shared" ref="C664:G664" si="90">SUM(C665:C672)</f>
        <v>479</v>
      </c>
      <c r="D664" s="32">
        <f t="shared" si="90"/>
        <v>454</v>
      </c>
      <c r="E664" s="23">
        <f t="shared" si="85"/>
        <v>-25</v>
      </c>
      <c r="F664" s="24">
        <f t="shared" si="86"/>
        <v>-5.21920668058455</v>
      </c>
      <c r="G664" s="32">
        <f t="shared" si="90"/>
        <v>569</v>
      </c>
      <c r="IP664" s="9"/>
      <c r="IQ664" s="9"/>
      <c r="IR664" s="9"/>
      <c r="IS664" s="9"/>
      <c r="IT664" s="9"/>
      <c r="IU664" s="9"/>
      <c r="IV664" s="9"/>
    </row>
    <row r="665" s="5" customFormat="1" ht="15" customHeight="1" spans="1:256">
      <c r="A665" s="25">
        <v>2081101</v>
      </c>
      <c r="B665" s="28" t="s">
        <v>14</v>
      </c>
      <c r="C665" s="31">
        <v>31</v>
      </c>
      <c r="D665" s="33">
        <v>59</v>
      </c>
      <c r="E665" s="23">
        <f t="shared" si="85"/>
        <v>28</v>
      </c>
      <c r="F665" s="24">
        <f t="shared" si="86"/>
        <v>90.3225806451613</v>
      </c>
      <c r="G665" s="33">
        <v>59</v>
      </c>
      <c r="IP665" s="9"/>
      <c r="IQ665" s="9"/>
      <c r="IR665" s="9"/>
      <c r="IS665" s="9"/>
      <c r="IT665" s="9"/>
      <c r="IU665" s="9"/>
      <c r="IV665" s="9"/>
    </row>
    <row r="666" s="5" customFormat="1" ht="15" customHeight="1" spans="1:256">
      <c r="A666" s="25">
        <v>2081102</v>
      </c>
      <c r="B666" s="28" t="s">
        <v>15</v>
      </c>
      <c r="C666" s="31"/>
      <c r="D666" s="33"/>
      <c r="E666" s="23">
        <f t="shared" si="85"/>
        <v>0</v>
      </c>
      <c r="F666" s="24">
        <f t="shared" si="86"/>
        <v>0</v>
      </c>
      <c r="G666" s="33"/>
      <c r="IP666" s="9"/>
      <c r="IQ666" s="9"/>
      <c r="IR666" s="9"/>
      <c r="IS666" s="9"/>
      <c r="IT666" s="9"/>
      <c r="IU666" s="9"/>
      <c r="IV666" s="9"/>
    </row>
    <row r="667" s="5" customFormat="1" ht="15" customHeight="1" spans="1:256">
      <c r="A667" s="25">
        <v>2081103</v>
      </c>
      <c r="B667" s="28" t="s">
        <v>16</v>
      </c>
      <c r="C667" s="31"/>
      <c r="D667" s="33"/>
      <c r="E667" s="23">
        <f t="shared" si="85"/>
        <v>0</v>
      </c>
      <c r="F667" s="24">
        <f t="shared" si="86"/>
        <v>0</v>
      </c>
      <c r="G667" s="33"/>
      <c r="IP667" s="9"/>
      <c r="IQ667" s="9"/>
      <c r="IR667" s="9"/>
      <c r="IS667" s="9"/>
      <c r="IT667" s="9"/>
      <c r="IU667" s="9"/>
      <c r="IV667" s="9"/>
    </row>
    <row r="668" s="5" customFormat="1" ht="15" customHeight="1" spans="1:256">
      <c r="A668" s="25">
        <v>2081104</v>
      </c>
      <c r="B668" s="28" t="s">
        <v>499</v>
      </c>
      <c r="C668" s="31">
        <v>40</v>
      </c>
      <c r="D668" s="33">
        <v>19</v>
      </c>
      <c r="E668" s="23">
        <f t="shared" si="85"/>
        <v>-21</v>
      </c>
      <c r="F668" s="24">
        <f t="shared" si="86"/>
        <v>-52.5</v>
      </c>
      <c r="G668" s="33">
        <v>19</v>
      </c>
      <c r="IP668" s="9"/>
      <c r="IQ668" s="9"/>
      <c r="IR668" s="9"/>
      <c r="IS668" s="9"/>
      <c r="IT668" s="9"/>
      <c r="IU668" s="9"/>
      <c r="IV668" s="9"/>
    </row>
    <row r="669" s="5" customFormat="1" ht="15" customHeight="1" spans="1:256">
      <c r="A669" s="25">
        <v>2081105</v>
      </c>
      <c r="B669" s="28" t="s">
        <v>500</v>
      </c>
      <c r="C669" s="31">
        <v>42</v>
      </c>
      <c r="D669" s="33">
        <v>37</v>
      </c>
      <c r="E669" s="23">
        <f t="shared" si="85"/>
        <v>-5</v>
      </c>
      <c r="F669" s="24">
        <f t="shared" si="86"/>
        <v>-11.9047619047619</v>
      </c>
      <c r="G669" s="33">
        <v>37</v>
      </c>
      <c r="IP669" s="9"/>
      <c r="IQ669" s="9"/>
      <c r="IR669" s="9"/>
      <c r="IS669" s="9"/>
      <c r="IT669" s="9"/>
      <c r="IU669" s="9"/>
      <c r="IV669" s="9"/>
    </row>
    <row r="670" s="5" customFormat="1" ht="15" customHeight="1" spans="1:256">
      <c r="A670" s="25">
        <v>2081106</v>
      </c>
      <c r="B670" s="28" t="s">
        <v>501</v>
      </c>
      <c r="C670" s="31"/>
      <c r="D670" s="33"/>
      <c r="E670" s="23">
        <f t="shared" si="85"/>
        <v>0</v>
      </c>
      <c r="F670" s="24">
        <f t="shared" si="86"/>
        <v>0</v>
      </c>
      <c r="G670" s="33"/>
      <c r="IP670" s="9"/>
      <c r="IQ670" s="9"/>
      <c r="IR670" s="9"/>
      <c r="IS670" s="9"/>
      <c r="IT670" s="9"/>
      <c r="IU670" s="9"/>
      <c r="IV670" s="9"/>
    </row>
    <row r="671" s="5" customFormat="1" ht="15" customHeight="1" spans="1:256">
      <c r="A671" s="25">
        <v>2081107</v>
      </c>
      <c r="B671" s="28" t="s">
        <v>502</v>
      </c>
      <c r="C671" s="31">
        <v>29</v>
      </c>
      <c r="D671" s="33">
        <v>61</v>
      </c>
      <c r="E671" s="23">
        <f t="shared" si="85"/>
        <v>32</v>
      </c>
      <c r="F671" s="24">
        <f t="shared" si="86"/>
        <v>110.344827586207</v>
      </c>
      <c r="G671" s="33">
        <v>89</v>
      </c>
      <c r="IP671" s="9"/>
      <c r="IQ671" s="9"/>
      <c r="IR671" s="9"/>
      <c r="IS671" s="9"/>
      <c r="IT671" s="9"/>
      <c r="IU671" s="9"/>
      <c r="IV671" s="9"/>
    </row>
    <row r="672" s="5" customFormat="1" ht="15" customHeight="1" spans="1:256">
      <c r="A672" s="25">
        <v>2081199</v>
      </c>
      <c r="B672" s="28" t="s">
        <v>503</v>
      </c>
      <c r="C672" s="31">
        <v>337</v>
      </c>
      <c r="D672" s="33">
        <v>278</v>
      </c>
      <c r="E672" s="23">
        <f t="shared" si="85"/>
        <v>-59</v>
      </c>
      <c r="F672" s="24">
        <f t="shared" si="86"/>
        <v>-17.5074183976261</v>
      </c>
      <c r="G672" s="33">
        <v>365</v>
      </c>
      <c r="IP672" s="9"/>
      <c r="IQ672" s="9"/>
      <c r="IR672" s="9"/>
      <c r="IS672" s="9"/>
      <c r="IT672" s="9"/>
      <c r="IU672" s="9"/>
      <c r="IV672" s="9"/>
    </row>
    <row r="673" s="5" customFormat="1" ht="15" customHeight="1" spans="1:256">
      <c r="A673" s="25">
        <v>20815</v>
      </c>
      <c r="B673" s="26" t="s">
        <v>504</v>
      </c>
      <c r="C673" s="31">
        <f t="shared" ref="C673:G673" si="91">SUM(C674:C677)</f>
        <v>0</v>
      </c>
      <c r="D673" s="32">
        <f t="shared" si="91"/>
        <v>0</v>
      </c>
      <c r="E673" s="23">
        <f t="shared" si="85"/>
        <v>0</v>
      </c>
      <c r="F673" s="24">
        <f t="shared" si="86"/>
        <v>0</v>
      </c>
      <c r="G673" s="32">
        <f t="shared" si="91"/>
        <v>130</v>
      </c>
      <c r="IP673" s="9"/>
      <c r="IQ673" s="9"/>
      <c r="IR673" s="9"/>
      <c r="IS673" s="9"/>
      <c r="IT673" s="9"/>
      <c r="IU673" s="9"/>
      <c r="IV673" s="9"/>
    </row>
    <row r="674" s="5" customFormat="1" ht="15" customHeight="1" spans="1:256">
      <c r="A674" s="25">
        <v>2081501</v>
      </c>
      <c r="B674" s="28" t="s">
        <v>505</v>
      </c>
      <c r="C674" s="31"/>
      <c r="D674" s="33"/>
      <c r="E674" s="23">
        <f t="shared" si="85"/>
        <v>0</v>
      </c>
      <c r="F674" s="24">
        <f t="shared" si="86"/>
        <v>0</v>
      </c>
      <c r="G674" s="33">
        <v>130</v>
      </c>
      <c r="IP674" s="9"/>
      <c r="IQ674" s="9"/>
      <c r="IR674" s="9"/>
      <c r="IS674" s="9"/>
      <c r="IT674" s="9"/>
      <c r="IU674" s="9"/>
      <c r="IV674" s="9"/>
    </row>
    <row r="675" s="5" customFormat="1" ht="15" customHeight="1" spans="1:256">
      <c r="A675" s="25">
        <v>2081502</v>
      </c>
      <c r="B675" s="28" t="s">
        <v>506</v>
      </c>
      <c r="C675" s="31"/>
      <c r="D675" s="33">
        <v>0</v>
      </c>
      <c r="E675" s="23">
        <f t="shared" si="85"/>
        <v>0</v>
      </c>
      <c r="F675" s="24">
        <f t="shared" si="86"/>
        <v>0</v>
      </c>
      <c r="G675" s="33">
        <v>0</v>
      </c>
      <c r="IP675" s="9"/>
      <c r="IQ675" s="9"/>
      <c r="IR675" s="9"/>
      <c r="IS675" s="9"/>
      <c r="IT675" s="9"/>
      <c r="IU675" s="9"/>
      <c r="IV675" s="9"/>
    </row>
    <row r="676" s="5" customFormat="1" ht="15" customHeight="1" spans="1:256">
      <c r="A676" s="25">
        <v>2081503</v>
      </c>
      <c r="B676" s="28" t="s">
        <v>507</v>
      </c>
      <c r="C676" s="31"/>
      <c r="D676" s="33">
        <v>0</v>
      </c>
      <c r="E676" s="23">
        <f t="shared" si="85"/>
        <v>0</v>
      </c>
      <c r="F676" s="24">
        <f t="shared" si="86"/>
        <v>0</v>
      </c>
      <c r="G676" s="33">
        <v>0</v>
      </c>
      <c r="IP676" s="9"/>
      <c r="IQ676" s="9"/>
      <c r="IR676" s="9"/>
      <c r="IS676" s="9"/>
      <c r="IT676" s="9"/>
      <c r="IU676" s="9"/>
      <c r="IV676" s="9"/>
    </row>
    <row r="677" s="5" customFormat="1" ht="15" customHeight="1" spans="1:256">
      <c r="A677" s="25">
        <v>2081599</v>
      </c>
      <c r="B677" s="28" t="s">
        <v>508</v>
      </c>
      <c r="C677" s="31"/>
      <c r="D677" s="33">
        <v>0</v>
      </c>
      <c r="E677" s="23">
        <f t="shared" si="85"/>
        <v>0</v>
      </c>
      <c r="F677" s="24">
        <f t="shared" si="86"/>
        <v>0</v>
      </c>
      <c r="G677" s="33">
        <v>0</v>
      </c>
      <c r="IP677" s="9"/>
      <c r="IQ677" s="9"/>
      <c r="IR677" s="9"/>
      <c r="IS677" s="9"/>
      <c r="IT677" s="9"/>
      <c r="IU677" s="9"/>
      <c r="IV677" s="9"/>
    </row>
    <row r="678" s="5" customFormat="1" ht="15" customHeight="1" spans="1:256">
      <c r="A678" s="25">
        <v>20816</v>
      </c>
      <c r="B678" s="26" t="s">
        <v>509</v>
      </c>
      <c r="C678" s="31">
        <f t="shared" ref="C678:G678" si="92">SUM(C679:C682)</f>
        <v>0</v>
      </c>
      <c r="D678" s="32">
        <f t="shared" si="92"/>
        <v>0</v>
      </c>
      <c r="E678" s="23">
        <f t="shared" si="85"/>
        <v>0</v>
      </c>
      <c r="F678" s="24">
        <f t="shared" si="86"/>
        <v>0</v>
      </c>
      <c r="G678" s="32">
        <f t="shared" si="92"/>
        <v>0</v>
      </c>
      <c r="IP678" s="9"/>
      <c r="IQ678" s="9"/>
      <c r="IR678" s="9"/>
      <c r="IS678" s="9"/>
      <c r="IT678" s="9"/>
      <c r="IU678" s="9"/>
      <c r="IV678" s="9"/>
    </row>
    <row r="679" s="5" customFormat="1" ht="15" customHeight="1" spans="1:256">
      <c r="A679" s="25">
        <v>2081601</v>
      </c>
      <c r="B679" s="28" t="s">
        <v>14</v>
      </c>
      <c r="C679" s="31"/>
      <c r="D679" s="33"/>
      <c r="E679" s="23">
        <f t="shared" si="85"/>
        <v>0</v>
      </c>
      <c r="F679" s="24">
        <f t="shared" si="86"/>
        <v>0</v>
      </c>
      <c r="G679" s="33"/>
      <c r="IP679" s="9"/>
      <c r="IQ679" s="9"/>
      <c r="IR679" s="9"/>
      <c r="IS679" s="9"/>
      <c r="IT679" s="9"/>
      <c r="IU679" s="9"/>
      <c r="IV679" s="9"/>
    </row>
    <row r="680" s="5" customFormat="1" ht="15" customHeight="1" spans="1:256">
      <c r="A680" s="25">
        <v>2081602</v>
      </c>
      <c r="B680" s="28" t="s">
        <v>15</v>
      </c>
      <c r="C680" s="31"/>
      <c r="D680" s="33"/>
      <c r="E680" s="23">
        <f t="shared" si="85"/>
        <v>0</v>
      </c>
      <c r="F680" s="24">
        <f t="shared" si="86"/>
        <v>0</v>
      </c>
      <c r="G680" s="33"/>
      <c r="IP680" s="9"/>
      <c r="IQ680" s="9"/>
      <c r="IR680" s="9"/>
      <c r="IS680" s="9"/>
      <c r="IT680" s="9"/>
      <c r="IU680" s="9"/>
      <c r="IV680" s="9"/>
    </row>
    <row r="681" s="5" customFormat="1" ht="15" customHeight="1" spans="1:256">
      <c r="A681" s="25">
        <v>2081603</v>
      </c>
      <c r="B681" s="28" t="s">
        <v>16</v>
      </c>
      <c r="C681" s="31"/>
      <c r="D681" s="33"/>
      <c r="E681" s="23">
        <f t="shared" si="85"/>
        <v>0</v>
      </c>
      <c r="F681" s="24">
        <f t="shared" si="86"/>
        <v>0</v>
      </c>
      <c r="G681" s="33"/>
      <c r="IP681" s="9"/>
      <c r="IQ681" s="9"/>
      <c r="IR681" s="9"/>
      <c r="IS681" s="9"/>
      <c r="IT681" s="9"/>
      <c r="IU681" s="9"/>
      <c r="IV681" s="9"/>
    </row>
    <row r="682" s="5" customFormat="1" ht="15" customHeight="1" spans="1:256">
      <c r="A682" s="25">
        <v>2081699</v>
      </c>
      <c r="B682" s="28" t="s">
        <v>510</v>
      </c>
      <c r="C682" s="31"/>
      <c r="D682" s="33"/>
      <c r="E682" s="23">
        <f t="shared" si="85"/>
        <v>0</v>
      </c>
      <c r="F682" s="24">
        <f t="shared" si="86"/>
        <v>0</v>
      </c>
      <c r="G682" s="33"/>
      <c r="IP682" s="9"/>
      <c r="IQ682" s="9"/>
      <c r="IR682" s="9"/>
      <c r="IS682" s="9"/>
      <c r="IT682" s="9"/>
      <c r="IU682" s="9"/>
      <c r="IV682" s="9"/>
    </row>
    <row r="683" s="5" customFormat="1" ht="15" customHeight="1" spans="1:256">
      <c r="A683" s="25">
        <v>20819</v>
      </c>
      <c r="B683" s="26" t="s">
        <v>511</v>
      </c>
      <c r="C683" s="31">
        <f t="shared" ref="C683:G683" si="93">SUM(C684:C685)</f>
        <v>0</v>
      </c>
      <c r="D683" s="32">
        <f t="shared" si="93"/>
        <v>0</v>
      </c>
      <c r="E683" s="23">
        <f t="shared" si="85"/>
        <v>0</v>
      </c>
      <c r="F683" s="24">
        <f t="shared" si="86"/>
        <v>0</v>
      </c>
      <c r="G683" s="32">
        <f t="shared" si="93"/>
        <v>5010</v>
      </c>
      <c r="IP683" s="9"/>
      <c r="IQ683" s="9"/>
      <c r="IR683" s="9"/>
      <c r="IS683" s="9"/>
      <c r="IT683" s="9"/>
      <c r="IU683" s="9"/>
      <c r="IV683" s="9"/>
    </row>
    <row r="684" s="5" customFormat="1" ht="15" customHeight="1" spans="1:256">
      <c r="A684" s="25">
        <v>2081901</v>
      </c>
      <c r="B684" s="28" t="s">
        <v>512</v>
      </c>
      <c r="C684" s="31"/>
      <c r="D684" s="33">
        <v>0</v>
      </c>
      <c r="E684" s="23">
        <f t="shared" si="85"/>
        <v>0</v>
      </c>
      <c r="F684" s="24">
        <f t="shared" si="86"/>
        <v>0</v>
      </c>
      <c r="G684" s="33">
        <v>3047</v>
      </c>
      <c r="IP684" s="9"/>
      <c r="IQ684" s="9"/>
      <c r="IR684" s="9"/>
      <c r="IS684" s="9"/>
      <c r="IT684" s="9"/>
      <c r="IU684" s="9"/>
      <c r="IV684" s="9"/>
    </row>
    <row r="685" s="5" customFormat="1" ht="15" customHeight="1" spans="1:256">
      <c r="A685" s="25">
        <v>2081902</v>
      </c>
      <c r="B685" s="28" t="s">
        <v>513</v>
      </c>
      <c r="C685" s="31"/>
      <c r="D685" s="33">
        <v>0</v>
      </c>
      <c r="E685" s="23">
        <f t="shared" si="85"/>
        <v>0</v>
      </c>
      <c r="F685" s="24">
        <f t="shared" si="86"/>
        <v>0</v>
      </c>
      <c r="G685" s="33">
        <v>1963</v>
      </c>
      <c r="IP685" s="9"/>
      <c r="IQ685" s="9"/>
      <c r="IR685" s="9"/>
      <c r="IS685" s="9"/>
      <c r="IT685" s="9"/>
      <c r="IU685" s="9"/>
      <c r="IV685" s="9"/>
    </row>
    <row r="686" s="5" customFormat="1" ht="15" customHeight="1" spans="1:256">
      <c r="A686" s="25">
        <v>20820</v>
      </c>
      <c r="B686" s="26" t="s">
        <v>514</v>
      </c>
      <c r="C686" s="31">
        <f t="shared" ref="C686:G686" si="94">SUM(C687:C688)</f>
        <v>50</v>
      </c>
      <c r="D686" s="32">
        <f t="shared" si="94"/>
        <v>50</v>
      </c>
      <c r="E686" s="23">
        <f t="shared" si="85"/>
        <v>0</v>
      </c>
      <c r="F686" s="24">
        <f t="shared" si="86"/>
        <v>0</v>
      </c>
      <c r="G686" s="32">
        <f t="shared" si="94"/>
        <v>100</v>
      </c>
      <c r="IP686" s="9"/>
      <c r="IQ686" s="9"/>
      <c r="IR686" s="9"/>
      <c r="IS686" s="9"/>
      <c r="IT686" s="9"/>
      <c r="IU686" s="9"/>
      <c r="IV686" s="9"/>
    </row>
    <row r="687" s="5" customFormat="1" ht="15" customHeight="1" spans="1:256">
      <c r="A687" s="25">
        <v>2082001</v>
      </c>
      <c r="B687" s="28" t="s">
        <v>515</v>
      </c>
      <c r="C687" s="31">
        <v>50</v>
      </c>
      <c r="D687" s="33">
        <v>50</v>
      </c>
      <c r="E687" s="23">
        <f t="shared" si="85"/>
        <v>0</v>
      </c>
      <c r="F687" s="24">
        <f t="shared" si="86"/>
        <v>0</v>
      </c>
      <c r="G687" s="33">
        <v>50</v>
      </c>
      <c r="IP687" s="9"/>
      <c r="IQ687" s="9"/>
      <c r="IR687" s="9"/>
      <c r="IS687" s="9"/>
      <c r="IT687" s="9"/>
      <c r="IU687" s="9"/>
      <c r="IV687" s="9"/>
    </row>
    <row r="688" s="5" customFormat="1" ht="15" customHeight="1" spans="1:256">
      <c r="A688" s="25">
        <v>2082002</v>
      </c>
      <c r="B688" s="28" t="s">
        <v>516</v>
      </c>
      <c r="C688" s="31"/>
      <c r="D688" s="33"/>
      <c r="E688" s="23">
        <f t="shared" si="85"/>
        <v>0</v>
      </c>
      <c r="F688" s="24">
        <f t="shared" si="86"/>
        <v>0</v>
      </c>
      <c r="G688" s="33">
        <v>50</v>
      </c>
      <c r="IP688" s="9"/>
      <c r="IQ688" s="9"/>
      <c r="IR688" s="9"/>
      <c r="IS688" s="9"/>
      <c r="IT688" s="9"/>
      <c r="IU688" s="9"/>
      <c r="IV688" s="9"/>
    </row>
    <row r="689" s="5" customFormat="1" ht="15" customHeight="1" spans="1:256">
      <c r="A689" s="25">
        <v>20821</v>
      </c>
      <c r="B689" s="26" t="s">
        <v>517</v>
      </c>
      <c r="C689" s="31">
        <f t="shared" ref="C689:G689" si="95">SUM(C690:C691)</f>
        <v>956</v>
      </c>
      <c r="D689" s="32">
        <f t="shared" si="95"/>
        <v>5</v>
      </c>
      <c r="E689" s="23">
        <f t="shared" si="85"/>
        <v>-951</v>
      </c>
      <c r="F689" s="24">
        <f t="shared" si="86"/>
        <v>-99.4769874476987</v>
      </c>
      <c r="G689" s="32">
        <f t="shared" si="95"/>
        <v>975</v>
      </c>
      <c r="IP689" s="9"/>
      <c r="IQ689" s="9"/>
      <c r="IR689" s="9"/>
      <c r="IS689" s="9"/>
      <c r="IT689" s="9"/>
      <c r="IU689" s="9"/>
      <c r="IV689" s="9"/>
    </row>
    <row r="690" s="5" customFormat="1" ht="15" customHeight="1" spans="1:256">
      <c r="A690" s="25">
        <v>2082101</v>
      </c>
      <c r="B690" s="28" t="s">
        <v>518</v>
      </c>
      <c r="C690" s="31"/>
      <c r="D690" s="33">
        <v>0</v>
      </c>
      <c r="E690" s="23">
        <f t="shared" si="85"/>
        <v>0</v>
      </c>
      <c r="F690" s="24">
        <f t="shared" si="86"/>
        <v>0</v>
      </c>
      <c r="G690" s="33">
        <v>0</v>
      </c>
      <c r="IP690" s="9"/>
      <c r="IQ690" s="9"/>
      <c r="IR690" s="9"/>
      <c r="IS690" s="9"/>
      <c r="IT690" s="9"/>
      <c r="IU690" s="9"/>
      <c r="IV690" s="9"/>
    </row>
    <row r="691" s="5" customFormat="1" ht="15" customHeight="1" spans="1:256">
      <c r="A691" s="25">
        <v>2082102</v>
      </c>
      <c r="B691" s="28" t="s">
        <v>519</v>
      </c>
      <c r="C691" s="31">
        <v>956</v>
      </c>
      <c r="D691" s="33">
        <v>5</v>
      </c>
      <c r="E691" s="23">
        <f t="shared" si="85"/>
        <v>-951</v>
      </c>
      <c r="F691" s="24">
        <f t="shared" si="86"/>
        <v>-99.4769874476987</v>
      </c>
      <c r="G691" s="33">
        <v>975</v>
      </c>
      <c r="IP691" s="9"/>
      <c r="IQ691" s="9"/>
      <c r="IR691" s="9"/>
      <c r="IS691" s="9"/>
      <c r="IT691" s="9"/>
      <c r="IU691" s="9"/>
      <c r="IV691" s="9"/>
    </row>
    <row r="692" s="5" customFormat="1" ht="15" customHeight="1" spans="1:256">
      <c r="A692" s="25">
        <v>20824</v>
      </c>
      <c r="B692" s="26" t="s">
        <v>520</v>
      </c>
      <c r="C692" s="31">
        <f t="shared" ref="C692:G692" si="96">SUM(C693:C694)</f>
        <v>0</v>
      </c>
      <c r="D692" s="32">
        <f t="shared" si="96"/>
        <v>0</v>
      </c>
      <c r="E692" s="23">
        <f t="shared" si="85"/>
        <v>0</v>
      </c>
      <c r="F692" s="24">
        <f t="shared" si="86"/>
        <v>0</v>
      </c>
      <c r="G692" s="32">
        <f t="shared" si="96"/>
        <v>0</v>
      </c>
      <c r="IP692" s="9"/>
      <c r="IQ692" s="9"/>
      <c r="IR692" s="9"/>
      <c r="IS692" s="9"/>
      <c r="IT692" s="9"/>
      <c r="IU692" s="9"/>
      <c r="IV692" s="9"/>
    </row>
    <row r="693" s="5" customFormat="1" ht="15" customHeight="1" spans="1:256">
      <c r="A693" s="25">
        <v>2082401</v>
      </c>
      <c r="B693" s="28" t="s">
        <v>521</v>
      </c>
      <c r="C693" s="31"/>
      <c r="D693" s="33">
        <v>0</v>
      </c>
      <c r="E693" s="23">
        <f t="shared" si="85"/>
        <v>0</v>
      </c>
      <c r="F693" s="24">
        <f t="shared" si="86"/>
        <v>0</v>
      </c>
      <c r="G693" s="33">
        <v>0</v>
      </c>
      <c r="IP693" s="9"/>
      <c r="IQ693" s="9"/>
      <c r="IR693" s="9"/>
      <c r="IS693" s="9"/>
      <c r="IT693" s="9"/>
      <c r="IU693" s="9"/>
      <c r="IV693" s="9"/>
    </row>
    <row r="694" s="5" customFormat="1" ht="15" customHeight="1" spans="1:256">
      <c r="A694" s="25">
        <v>2082402</v>
      </c>
      <c r="B694" s="28" t="s">
        <v>522</v>
      </c>
      <c r="C694" s="31"/>
      <c r="D694" s="33">
        <v>0</v>
      </c>
      <c r="E694" s="23">
        <f t="shared" si="85"/>
        <v>0</v>
      </c>
      <c r="F694" s="24">
        <f t="shared" si="86"/>
        <v>0</v>
      </c>
      <c r="G694" s="33">
        <v>0</v>
      </c>
      <c r="IP694" s="9"/>
      <c r="IQ694" s="9"/>
      <c r="IR694" s="9"/>
      <c r="IS694" s="9"/>
      <c r="IT694" s="9"/>
      <c r="IU694" s="9"/>
      <c r="IV694" s="9"/>
    </row>
    <row r="695" s="5" customFormat="1" ht="15" customHeight="1" spans="1:256">
      <c r="A695" s="25">
        <v>20825</v>
      </c>
      <c r="B695" s="26" t="s">
        <v>523</v>
      </c>
      <c r="C695" s="31">
        <f t="shared" ref="C695:G695" si="97">SUM(C696:C697)</f>
        <v>0</v>
      </c>
      <c r="D695" s="32">
        <f t="shared" si="97"/>
        <v>60</v>
      </c>
      <c r="E695" s="23">
        <f t="shared" si="85"/>
        <v>60</v>
      </c>
      <c r="F695" s="24">
        <f t="shared" si="86"/>
        <v>0</v>
      </c>
      <c r="G695" s="32">
        <f t="shared" si="97"/>
        <v>96</v>
      </c>
      <c r="IP695" s="9"/>
      <c r="IQ695" s="9"/>
      <c r="IR695" s="9"/>
      <c r="IS695" s="9"/>
      <c r="IT695" s="9"/>
      <c r="IU695" s="9"/>
      <c r="IV695" s="9"/>
    </row>
    <row r="696" s="5" customFormat="1" ht="15" customHeight="1" spans="1:256">
      <c r="A696" s="25">
        <v>2082501</v>
      </c>
      <c r="B696" s="28" t="s">
        <v>524</v>
      </c>
      <c r="C696" s="31"/>
      <c r="D696" s="33">
        <v>60</v>
      </c>
      <c r="E696" s="23">
        <f t="shared" si="85"/>
        <v>60</v>
      </c>
      <c r="F696" s="24">
        <f t="shared" si="86"/>
        <v>0</v>
      </c>
      <c r="G696" s="33">
        <v>60</v>
      </c>
      <c r="IP696" s="9"/>
      <c r="IQ696" s="9"/>
      <c r="IR696" s="9"/>
      <c r="IS696" s="9"/>
      <c r="IT696" s="9"/>
      <c r="IU696" s="9"/>
      <c r="IV696" s="9"/>
    </row>
    <row r="697" s="5" customFormat="1" ht="15" customHeight="1" spans="1:256">
      <c r="A697" s="25">
        <v>2082502</v>
      </c>
      <c r="B697" s="28" t="s">
        <v>525</v>
      </c>
      <c r="C697" s="31"/>
      <c r="D697" s="33">
        <v>0</v>
      </c>
      <c r="E697" s="23">
        <f t="shared" si="85"/>
        <v>0</v>
      </c>
      <c r="F697" s="24">
        <f t="shared" si="86"/>
        <v>0</v>
      </c>
      <c r="G697" s="33">
        <v>36</v>
      </c>
      <c r="IP697" s="9"/>
      <c r="IQ697" s="9"/>
      <c r="IR697" s="9"/>
      <c r="IS697" s="9"/>
      <c r="IT697" s="9"/>
      <c r="IU697" s="9"/>
      <c r="IV697" s="9"/>
    </row>
    <row r="698" s="5" customFormat="1" ht="15" customHeight="1" spans="1:256">
      <c r="A698" s="25">
        <v>20826</v>
      </c>
      <c r="B698" s="26" t="s">
        <v>526</v>
      </c>
      <c r="C698" s="31">
        <f t="shared" ref="C698:G698" si="98">SUM(C699:C701)</f>
        <v>6128</v>
      </c>
      <c r="D698" s="32">
        <f t="shared" si="98"/>
        <v>6984</v>
      </c>
      <c r="E698" s="23">
        <f t="shared" si="85"/>
        <v>856</v>
      </c>
      <c r="F698" s="24">
        <f t="shared" si="86"/>
        <v>13.9686684073107</v>
      </c>
      <c r="G698" s="32">
        <f t="shared" si="98"/>
        <v>11933</v>
      </c>
      <c r="IP698" s="9"/>
      <c r="IQ698" s="9"/>
      <c r="IR698" s="9"/>
      <c r="IS698" s="9"/>
      <c r="IT698" s="9"/>
      <c r="IU698" s="9"/>
      <c r="IV698" s="9"/>
    </row>
    <row r="699" s="5" customFormat="1" ht="15" customHeight="1" spans="1:256">
      <c r="A699" s="25">
        <v>2082601</v>
      </c>
      <c r="B699" s="28" t="s">
        <v>527</v>
      </c>
      <c r="C699" s="31">
        <v>5500</v>
      </c>
      <c r="D699" s="33">
        <v>6281</v>
      </c>
      <c r="E699" s="23">
        <v>781</v>
      </c>
      <c r="F699" s="24">
        <v>14.2</v>
      </c>
      <c r="G699" s="33">
        <v>6281</v>
      </c>
      <c r="IP699" s="9"/>
      <c r="IQ699" s="9"/>
      <c r="IR699" s="9"/>
      <c r="IS699" s="9"/>
      <c r="IT699" s="9"/>
      <c r="IU699" s="9"/>
      <c r="IV699" s="9"/>
    </row>
    <row r="700" s="5" customFormat="1" ht="15" customHeight="1" spans="1:256">
      <c r="A700" s="25">
        <v>2082602</v>
      </c>
      <c r="B700" s="28" t="s">
        <v>528</v>
      </c>
      <c r="C700" s="31">
        <v>628</v>
      </c>
      <c r="D700" s="33">
        <v>703</v>
      </c>
      <c r="E700" s="23">
        <f t="shared" ref="E700:E715" si="99">D700-C700</f>
        <v>75</v>
      </c>
      <c r="F700" s="24">
        <f t="shared" ref="F700:F715" si="100">IF(C700=0,,E700/C700*100)</f>
        <v>11.9426751592357</v>
      </c>
      <c r="G700" s="33">
        <v>4405</v>
      </c>
      <c r="IP700" s="9"/>
      <c r="IQ700" s="9"/>
      <c r="IR700" s="9"/>
      <c r="IS700" s="9"/>
      <c r="IT700" s="9"/>
      <c r="IU700" s="9"/>
      <c r="IV700" s="9"/>
    </row>
    <row r="701" s="5" customFormat="1" ht="15" customHeight="1" spans="1:256">
      <c r="A701" s="25">
        <v>2082699</v>
      </c>
      <c r="B701" s="28" t="s">
        <v>529</v>
      </c>
      <c r="C701" s="37">
        <f>1500-1500</f>
        <v>0</v>
      </c>
      <c r="D701" s="33"/>
      <c r="E701" s="23">
        <f t="shared" si="99"/>
        <v>0</v>
      </c>
      <c r="F701" s="24">
        <f t="shared" si="100"/>
        <v>0</v>
      </c>
      <c r="G701" s="33">
        <v>1247</v>
      </c>
      <c r="IP701" s="9"/>
      <c r="IQ701" s="9"/>
      <c r="IR701" s="9"/>
      <c r="IS701" s="9"/>
      <c r="IT701" s="9"/>
      <c r="IU701" s="9"/>
      <c r="IV701" s="9"/>
    </row>
    <row r="702" s="5" customFormat="1" ht="15" customHeight="1" spans="1:256">
      <c r="A702" s="25">
        <v>20827</v>
      </c>
      <c r="B702" s="26" t="s">
        <v>530</v>
      </c>
      <c r="C702" s="31">
        <f t="shared" ref="C702:G702" si="101">SUM(C703:C706)</f>
        <v>0</v>
      </c>
      <c r="D702" s="32">
        <f t="shared" si="101"/>
        <v>0</v>
      </c>
      <c r="E702" s="23">
        <f t="shared" si="99"/>
        <v>0</v>
      </c>
      <c r="F702" s="24">
        <f t="shared" si="100"/>
        <v>0</v>
      </c>
      <c r="G702" s="32">
        <f t="shared" si="101"/>
        <v>0</v>
      </c>
      <c r="IP702" s="9"/>
      <c r="IQ702" s="9"/>
      <c r="IR702" s="9"/>
      <c r="IS702" s="9"/>
      <c r="IT702" s="9"/>
      <c r="IU702" s="9"/>
      <c r="IV702" s="9"/>
    </row>
    <row r="703" s="5" customFormat="1" ht="15" customHeight="1" spans="1:256">
      <c r="A703" s="25">
        <v>2082701</v>
      </c>
      <c r="B703" s="28" t="s">
        <v>531</v>
      </c>
      <c r="C703" s="31"/>
      <c r="D703" s="33">
        <v>0</v>
      </c>
      <c r="E703" s="23">
        <f t="shared" si="99"/>
        <v>0</v>
      </c>
      <c r="F703" s="24">
        <f t="shared" si="100"/>
        <v>0</v>
      </c>
      <c r="G703" s="33">
        <v>0</v>
      </c>
      <c r="IP703" s="9"/>
      <c r="IQ703" s="9"/>
      <c r="IR703" s="9"/>
      <c r="IS703" s="9"/>
      <c r="IT703" s="9"/>
      <c r="IU703" s="9"/>
      <c r="IV703" s="9"/>
    </row>
    <row r="704" s="5" customFormat="1" ht="15" customHeight="1" spans="1:256">
      <c r="A704" s="25">
        <v>2082702</v>
      </c>
      <c r="B704" s="28" t="s">
        <v>532</v>
      </c>
      <c r="C704" s="31"/>
      <c r="D704" s="33">
        <v>0</v>
      </c>
      <c r="E704" s="23">
        <f t="shared" si="99"/>
        <v>0</v>
      </c>
      <c r="F704" s="24">
        <f t="shared" si="100"/>
        <v>0</v>
      </c>
      <c r="G704" s="33">
        <v>0</v>
      </c>
      <c r="IP704" s="9"/>
      <c r="IQ704" s="9"/>
      <c r="IR704" s="9"/>
      <c r="IS704" s="9"/>
      <c r="IT704" s="9"/>
      <c r="IU704" s="9"/>
      <c r="IV704" s="9"/>
    </row>
    <row r="705" s="5" customFormat="1" ht="15" customHeight="1" spans="1:256">
      <c r="A705" s="25">
        <v>2082703</v>
      </c>
      <c r="B705" s="28" t="s">
        <v>533</v>
      </c>
      <c r="C705" s="31"/>
      <c r="D705" s="33">
        <v>0</v>
      </c>
      <c r="E705" s="23">
        <f t="shared" si="99"/>
        <v>0</v>
      </c>
      <c r="F705" s="24">
        <f t="shared" si="100"/>
        <v>0</v>
      </c>
      <c r="G705" s="33">
        <v>0</v>
      </c>
      <c r="IP705" s="9"/>
      <c r="IQ705" s="9"/>
      <c r="IR705" s="9"/>
      <c r="IS705" s="9"/>
      <c r="IT705" s="9"/>
      <c r="IU705" s="9"/>
      <c r="IV705" s="9"/>
    </row>
    <row r="706" s="5" customFormat="1" ht="15" customHeight="1" spans="1:256">
      <c r="A706" s="25">
        <v>2082799</v>
      </c>
      <c r="B706" s="28" t="s">
        <v>534</v>
      </c>
      <c r="C706" s="31"/>
      <c r="D706" s="33"/>
      <c r="E706" s="23">
        <f t="shared" si="99"/>
        <v>0</v>
      </c>
      <c r="F706" s="24">
        <f t="shared" si="100"/>
        <v>0</v>
      </c>
      <c r="G706" s="33"/>
      <c r="IP706" s="9"/>
      <c r="IQ706" s="9"/>
      <c r="IR706" s="9"/>
      <c r="IS706" s="9"/>
      <c r="IT706" s="9"/>
      <c r="IU706" s="9"/>
      <c r="IV706" s="9"/>
    </row>
    <row r="707" s="5" customFormat="1" ht="15" customHeight="1" spans="1:256">
      <c r="A707" s="25">
        <v>20899</v>
      </c>
      <c r="B707" s="26" t="s">
        <v>535</v>
      </c>
      <c r="C707" s="31">
        <f>SUM(C708)</f>
        <v>0</v>
      </c>
      <c r="D707" s="32">
        <f>D708</f>
        <v>0</v>
      </c>
      <c r="E707" s="23">
        <f t="shared" si="99"/>
        <v>0</v>
      </c>
      <c r="F707" s="24">
        <f t="shared" si="100"/>
        <v>0</v>
      </c>
      <c r="G707" s="32">
        <f>G708</f>
        <v>0</v>
      </c>
      <c r="IP707" s="9"/>
      <c r="IQ707" s="9"/>
      <c r="IR707" s="9"/>
      <c r="IS707" s="9"/>
      <c r="IT707" s="9"/>
      <c r="IU707" s="9"/>
      <c r="IV707" s="9"/>
    </row>
    <row r="708" s="5" customFormat="1" ht="15" customHeight="1" spans="1:256">
      <c r="A708" s="25">
        <v>2089901</v>
      </c>
      <c r="B708" s="28" t="s">
        <v>536</v>
      </c>
      <c r="C708" s="31"/>
      <c r="D708" s="33"/>
      <c r="E708" s="23">
        <f t="shared" si="99"/>
        <v>0</v>
      </c>
      <c r="F708" s="24">
        <f t="shared" si="100"/>
        <v>0</v>
      </c>
      <c r="G708" s="33"/>
      <c r="IP708" s="9"/>
      <c r="IQ708" s="9"/>
      <c r="IR708" s="9"/>
      <c r="IS708" s="9"/>
      <c r="IT708" s="9"/>
      <c r="IU708" s="9"/>
      <c r="IV708" s="9"/>
    </row>
    <row r="709" s="5" customFormat="1" ht="15" customHeight="1" spans="1:256">
      <c r="A709" s="25">
        <v>210</v>
      </c>
      <c r="B709" s="26" t="s">
        <v>537</v>
      </c>
      <c r="C709" s="31">
        <f t="shared" ref="C709:G709" si="102">C710+C715+C728+C732+C744+C747+C751+C761+C766+C772+C776+C779</f>
        <v>8226</v>
      </c>
      <c r="D709" s="32">
        <f t="shared" si="102"/>
        <v>9597</v>
      </c>
      <c r="E709" s="23">
        <f t="shared" si="99"/>
        <v>1371</v>
      </c>
      <c r="F709" s="24">
        <f t="shared" si="100"/>
        <v>16.6666666666667</v>
      </c>
      <c r="G709" s="32">
        <f t="shared" si="102"/>
        <v>19157</v>
      </c>
      <c r="IP709" s="9"/>
      <c r="IQ709" s="9"/>
      <c r="IR709" s="9"/>
      <c r="IS709" s="9"/>
      <c r="IT709" s="9"/>
      <c r="IU709" s="9"/>
      <c r="IV709" s="9"/>
    </row>
    <row r="710" s="5" customFormat="1" ht="15" customHeight="1" spans="1:256">
      <c r="A710" s="25">
        <v>21001</v>
      </c>
      <c r="B710" s="26" t="s">
        <v>538</v>
      </c>
      <c r="C710" s="31">
        <f t="shared" ref="C710:G710" si="103">SUM(C711:C714)</f>
        <v>287</v>
      </c>
      <c r="D710" s="32">
        <f t="shared" si="103"/>
        <v>278</v>
      </c>
      <c r="E710" s="23">
        <f t="shared" si="99"/>
        <v>-9</v>
      </c>
      <c r="F710" s="24">
        <f t="shared" si="100"/>
        <v>-3.13588850174216</v>
      </c>
      <c r="G710" s="32">
        <f t="shared" si="103"/>
        <v>278</v>
      </c>
      <c r="IP710" s="9"/>
      <c r="IQ710" s="9"/>
      <c r="IR710" s="9"/>
      <c r="IS710" s="9"/>
      <c r="IT710" s="9"/>
      <c r="IU710" s="9"/>
      <c r="IV710" s="9"/>
    </row>
    <row r="711" s="5" customFormat="1" ht="15" customHeight="1" spans="1:256">
      <c r="A711" s="25">
        <v>2100101</v>
      </c>
      <c r="B711" s="28" t="s">
        <v>14</v>
      </c>
      <c r="C711" s="31">
        <v>260</v>
      </c>
      <c r="D711" s="33">
        <v>236</v>
      </c>
      <c r="E711" s="23">
        <f t="shared" si="99"/>
        <v>-24</v>
      </c>
      <c r="F711" s="24">
        <f t="shared" si="100"/>
        <v>-9.23076923076923</v>
      </c>
      <c r="G711" s="33">
        <v>236</v>
      </c>
      <c r="IP711" s="9"/>
      <c r="IQ711" s="9"/>
      <c r="IR711" s="9"/>
      <c r="IS711" s="9"/>
      <c r="IT711" s="9"/>
      <c r="IU711" s="9"/>
      <c r="IV711" s="9"/>
    </row>
    <row r="712" s="5" customFormat="1" ht="15" customHeight="1" spans="1:256">
      <c r="A712" s="25">
        <v>2100102</v>
      </c>
      <c r="B712" s="28" t="s">
        <v>15</v>
      </c>
      <c r="C712" s="31">
        <v>12</v>
      </c>
      <c r="D712" s="33">
        <v>11</v>
      </c>
      <c r="E712" s="23">
        <f t="shared" si="99"/>
        <v>-1</v>
      </c>
      <c r="F712" s="24">
        <f t="shared" si="100"/>
        <v>-8.33333333333333</v>
      </c>
      <c r="G712" s="33">
        <v>11</v>
      </c>
      <c r="IP712" s="9"/>
      <c r="IQ712" s="9"/>
      <c r="IR712" s="9"/>
      <c r="IS712" s="9"/>
      <c r="IT712" s="9"/>
      <c r="IU712" s="9"/>
      <c r="IV712" s="9"/>
    </row>
    <row r="713" s="5" customFormat="1" ht="15" customHeight="1" spans="1:256">
      <c r="A713" s="25">
        <v>2100103</v>
      </c>
      <c r="B713" s="28" t="s">
        <v>16</v>
      </c>
      <c r="C713" s="31">
        <v>15</v>
      </c>
      <c r="D713" s="33">
        <v>15</v>
      </c>
      <c r="E713" s="23">
        <f t="shared" si="99"/>
        <v>0</v>
      </c>
      <c r="F713" s="24">
        <f t="shared" si="100"/>
        <v>0</v>
      </c>
      <c r="G713" s="33">
        <v>15</v>
      </c>
      <c r="IP713" s="9"/>
      <c r="IQ713" s="9"/>
      <c r="IR713" s="9"/>
      <c r="IS713" s="9"/>
      <c r="IT713" s="9"/>
      <c r="IU713" s="9"/>
      <c r="IV713" s="9"/>
    </row>
    <row r="714" s="5" customFormat="1" ht="15" customHeight="1" spans="1:256">
      <c r="A714" s="25">
        <v>2100199</v>
      </c>
      <c r="B714" s="28" t="s">
        <v>539</v>
      </c>
      <c r="C714" s="31"/>
      <c r="D714" s="33">
        <v>16</v>
      </c>
      <c r="E714" s="23">
        <f t="shared" si="99"/>
        <v>16</v>
      </c>
      <c r="F714" s="24">
        <f t="shared" si="100"/>
        <v>0</v>
      </c>
      <c r="G714" s="33">
        <v>16</v>
      </c>
      <c r="IP714" s="9"/>
      <c r="IQ714" s="9"/>
      <c r="IR714" s="9"/>
      <c r="IS714" s="9"/>
      <c r="IT714" s="9"/>
      <c r="IU714" s="9"/>
      <c r="IV714" s="9"/>
    </row>
    <row r="715" s="5" customFormat="1" ht="15" customHeight="1" spans="1:256">
      <c r="A715" s="25">
        <v>21002</v>
      </c>
      <c r="B715" s="26" t="s">
        <v>540</v>
      </c>
      <c r="C715" s="31">
        <f t="shared" ref="C715:G715" si="104">SUM(C716:C727)</f>
        <v>389</v>
      </c>
      <c r="D715" s="32">
        <f t="shared" si="104"/>
        <v>480</v>
      </c>
      <c r="E715" s="23">
        <f t="shared" si="99"/>
        <v>91</v>
      </c>
      <c r="F715" s="24">
        <f t="shared" si="100"/>
        <v>23.3933161953728</v>
      </c>
      <c r="G715" s="32">
        <f t="shared" si="104"/>
        <v>920</v>
      </c>
      <c r="IP715" s="9"/>
      <c r="IQ715" s="9"/>
      <c r="IR715" s="9"/>
      <c r="IS715" s="9"/>
      <c r="IT715" s="9"/>
      <c r="IU715" s="9"/>
      <c r="IV715" s="9"/>
    </row>
    <row r="716" s="5" customFormat="1" ht="15" customHeight="1" spans="1:256">
      <c r="A716" s="25">
        <v>2100201</v>
      </c>
      <c r="B716" s="28" t="s">
        <v>541</v>
      </c>
      <c r="C716" s="31">
        <v>350</v>
      </c>
      <c r="D716" s="33">
        <v>300</v>
      </c>
      <c r="E716" s="23">
        <v>-50</v>
      </c>
      <c r="F716" s="24">
        <v>-14.2857142857143</v>
      </c>
      <c r="G716" s="33">
        <v>740</v>
      </c>
      <c r="IP716" s="9"/>
      <c r="IQ716" s="9"/>
      <c r="IR716" s="9"/>
      <c r="IS716" s="9"/>
      <c r="IT716" s="9"/>
      <c r="IU716" s="9"/>
      <c r="IV716" s="9"/>
    </row>
    <row r="717" s="5" customFormat="1" ht="15" customHeight="1" spans="1:256">
      <c r="A717" s="25">
        <v>2100202</v>
      </c>
      <c r="B717" s="28" t="s">
        <v>542</v>
      </c>
      <c r="C717" s="31"/>
      <c r="D717" s="33">
        <v>180</v>
      </c>
      <c r="E717" s="23">
        <v>180</v>
      </c>
      <c r="F717" s="24">
        <v>0</v>
      </c>
      <c r="G717" s="33">
        <v>180</v>
      </c>
      <c r="IP717" s="9"/>
      <c r="IQ717" s="9"/>
      <c r="IR717" s="9"/>
      <c r="IS717" s="9"/>
      <c r="IT717" s="9"/>
      <c r="IU717" s="9"/>
      <c r="IV717" s="9"/>
    </row>
    <row r="718" s="5" customFormat="1" ht="15" customHeight="1" spans="1:256">
      <c r="A718" s="25">
        <v>2100203</v>
      </c>
      <c r="B718" s="28" t="s">
        <v>543</v>
      </c>
      <c r="C718" s="31">
        <v>39</v>
      </c>
      <c r="D718" s="33"/>
      <c r="E718" s="23">
        <f t="shared" ref="E718:E781" si="105">D718-C718</f>
        <v>-39</v>
      </c>
      <c r="F718" s="24">
        <f t="shared" ref="F718:F781" si="106">IF(C718=0,,E718/C718*100)</f>
        <v>-100</v>
      </c>
      <c r="G718" s="33"/>
      <c r="IP718" s="9"/>
      <c r="IQ718" s="9"/>
      <c r="IR718" s="9"/>
      <c r="IS718" s="9"/>
      <c r="IT718" s="9"/>
      <c r="IU718" s="9"/>
      <c r="IV718" s="9"/>
    </row>
    <row r="719" s="5" customFormat="1" ht="15" customHeight="1" spans="1:256">
      <c r="A719" s="25">
        <v>2100204</v>
      </c>
      <c r="B719" s="28" t="s">
        <v>544</v>
      </c>
      <c r="C719" s="31"/>
      <c r="D719" s="33">
        <v>0</v>
      </c>
      <c r="E719" s="23">
        <f t="shared" si="105"/>
        <v>0</v>
      </c>
      <c r="F719" s="24">
        <f t="shared" si="106"/>
        <v>0</v>
      </c>
      <c r="G719" s="33">
        <v>0</v>
      </c>
      <c r="IP719" s="9"/>
      <c r="IQ719" s="9"/>
      <c r="IR719" s="9"/>
      <c r="IS719" s="9"/>
      <c r="IT719" s="9"/>
      <c r="IU719" s="9"/>
      <c r="IV719" s="9"/>
    </row>
    <row r="720" s="5" customFormat="1" ht="15" customHeight="1" spans="1:256">
      <c r="A720" s="25">
        <v>2100205</v>
      </c>
      <c r="B720" s="28" t="s">
        <v>545</v>
      </c>
      <c r="C720" s="31"/>
      <c r="D720" s="33">
        <v>0</v>
      </c>
      <c r="E720" s="23">
        <f t="shared" si="105"/>
        <v>0</v>
      </c>
      <c r="F720" s="24">
        <f t="shared" si="106"/>
        <v>0</v>
      </c>
      <c r="G720" s="33">
        <v>0</v>
      </c>
      <c r="IP720" s="9"/>
      <c r="IQ720" s="9"/>
      <c r="IR720" s="9"/>
      <c r="IS720" s="9"/>
      <c r="IT720" s="9"/>
      <c r="IU720" s="9"/>
      <c r="IV720" s="9"/>
    </row>
    <row r="721" s="5" customFormat="1" ht="15" customHeight="1" spans="1:256">
      <c r="A721" s="25">
        <v>2100206</v>
      </c>
      <c r="B721" s="28" t="s">
        <v>546</v>
      </c>
      <c r="C721" s="31"/>
      <c r="D721" s="33">
        <v>0</v>
      </c>
      <c r="E721" s="23">
        <f t="shared" si="105"/>
        <v>0</v>
      </c>
      <c r="F721" s="24">
        <f t="shared" si="106"/>
        <v>0</v>
      </c>
      <c r="G721" s="33">
        <v>0</v>
      </c>
      <c r="IP721" s="9"/>
      <c r="IQ721" s="9"/>
      <c r="IR721" s="9"/>
      <c r="IS721" s="9"/>
      <c r="IT721" s="9"/>
      <c r="IU721" s="9"/>
      <c r="IV721" s="9"/>
    </row>
    <row r="722" s="5" customFormat="1" ht="15" customHeight="1" spans="1:256">
      <c r="A722" s="25">
        <v>2100207</v>
      </c>
      <c r="B722" s="28" t="s">
        <v>547</v>
      </c>
      <c r="C722" s="31"/>
      <c r="D722" s="33">
        <v>0</v>
      </c>
      <c r="E722" s="23">
        <f t="shared" si="105"/>
        <v>0</v>
      </c>
      <c r="F722" s="24">
        <f t="shared" si="106"/>
        <v>0</v>
      </c>
      <c r="G722" s="33">
        <v>0</v>
      </c>
      <c r="IP722" s="9"/>
      <c r="IQ722" s="9"/>
      <c r="IR722" s="9"/>
      <c r="IS722" s="9"/>
      <c r="IT722" s="9"/>
      <c r="IU722" s="9"/>
      <c r="IV722" s="9"/>
    </row>
    <row r="723" s="5" customFormat="1" ht="15" customHeight="1" spans="1:256">
      <c r="A723" s="25">
        <v>2100208</v>
      </c>
      <c r="B723" s="28" t="s">
        <v>548</v>
      </c>
      <c r="C723" s="31"/>
      <c r="D723" s="33">
        <v>0</v>
      </c>
      <c r="E723" s="23">
        <f t="shared" si="105"/>
        <v>0</v>
      </c>
      <c r="F723" s="24">
        <f t="shared" si="106"/>
        <v>0</v>
      </c>
      <c r="G723" s="33">
        <v>0</v>
      </c>
      <c r="IP723" s="9"/>
      <c r="IQ723" s="9"/>
      <c r="IR723" s="9"/>
      <c r="IS723" s="9"/>
      <c r="IT723" s="9"/>
      <c r="IU723" s="9"/>
      <c r="IV723" s="9"/>
    </row>
    <row r="724" s="5" customFormat="1" ht="15" customHeight="1" spans="1:256">
      <c r="A724" s="25">
        <v>2100209</v>
      </c>
      <c r="B724" s="28" t="s">
        <v>549</v>
      </c>
      <c r="C724" s="31"/>
      <c r="D724" s="33">
        <v>0</v>
      </c>
      <c r="E724" s="23">
        <f t="shared" si="105"/>
        <v>0</v>
      </c>
      <c r="F724" s="24">
        <f t="shared" si="106"/>
        <v>0</v>
      </c>
      <c r="G724" s="33">
        <v>0</v>
      </c>
      <c r="IP724" s="9"/>
      <c r="IQ724" s="9"/>
      <c r="IR724" s="9"/>
      <c r="IS724" s="9"/>
      <c r="IT724" s="9"/>
      <c r="IU724" s="9"/>
      <c r="IV724" s="9"/>
    </row>
    <row r="725" s="5" customFormat="1" ht="15" customHeight="1" spans="1:256">
      <c r="A725" s="25">
        <v>2100210</v>
      </c>
      <c r="B725" s="28" t="s">
        <v>550</v>
      </c>
      <c r="C725" s="31"/>
      <c r="D725" s="33">
        <v>0</v>
      </c>
      <c r="E725" s="23">
        <f t="shared" si="105"/>
        <v>0</v>
      </c>
      <c r="F725" s="24">
        <f t="shared" si="106"/>
        <v>0</v>
      </c>
      <c r="G725" s="33">
        <v>0</v>
      </c>
      <c r="IP725" s="9"/>
      <c r="IQ725" s="9"/>
      <c r="IR725" s="9"/>
      <c r="IS725" s="9"/>
      <c r="IT725" s="9"/>
      <c r="IU725" s="9"/>
      <c r="IV725" s="9"/>
    </row>
    <row r="726" s="5" customFormat="1" ht="15" customHeight="1" spans="1:256">
      <c r="A726" s="25">
        <v>2100211</v>
      </c>
      <c r="B726" s="28" t="s">
        <v>551</v>
      </c>
      <c r="C726" s="31"/>
      <c r="D726" s="33">
        <v>0</v>
      </c>
      <c r="E726" s="23">
        <f t="shared" si="105"/>
        <v>0</v>
      </c>
      <c r="F726" s="24">
        <f t="shared" si="106"/>
        <v>0</v>
      </c>
      <c r="G726" s="33">
        <v>0</v>
      </c>
      <c r="IP726" s="9"/>
      <c r="IQ726" s="9"/>
      <c r="IR726" s="9"/>
      <c r="IS726" s="9"/>
      <c r="IT726" s="9"/>
      <c r="IU726" s="9"/>
      <c r="IV726" s="9"/>
    </row>
    <row r="727" s="5" customFormat="1" ht="15" customHeight="1" spans="1:256">
      <c r="A727" s="25">
        <v>2100299</v>
      </c>
      <c r="B727" s="28" t="s">
        <v>552</v>
      </c>
      <c r="C727" s="31"/>
      <c r="D727" s="33"/>
      <c r="E727" s="23">
        <f t="shared" si="105"/>
        <v>0</v>
      </c>
      <c r="F727" s="24">
        <f t="shared" si="106"/>
        <v>0</v>
      </c>
      <c r="G727" s="33"/>
      <c r="IP727" s="9"/>
      <c r="IQ727" s="9"/>
      <c r="IR727" s="9"/>
      <c r="IS727" s="9"/>
      <c r="IT727" s="9"/>
      <c r="IU727" s="9"/>
      <c r="IV727" s="9"/>
    </row>
    <row r="728" s="5" customFormat="1" ht="15" customHeight="1" spans="1:256">
      <c r="A728" s="25">
        <v>21003</v>
      </c>
      <c r="B728" s="26" t="s">
        <v>553</v>
      </c>
      <c r="C728" s="31">
        <f t="shared" ref="C728:G728" si="107">SUM(C729:C731)</f>
        <v>584</v>
      </c>
      <c r="D728" s="32">
        <f t="shared" si="107"/>
        <v>1220</v>
      </c>
      <c r="E728" s="23">
        <f t="shared" si="105"/>
        <v>636</v>
      </c>
      <c r="F728" s="24">
        <f t="shared" si="106"/>
        <v>108.904109589041</v>
      </c>
      <c r="G728" s="32">
        <f t="shared" si="107"/>
        <v>2020</v>
      </c>
      <c r="IP728" s="9"/>
      <c r="IQ728" s="9"/>
      <c r="IR728" s="9"/>
      <c r="IS728" s="9"/>
      <c r="IT728" s="9"/>
      <c r="IU728" s="9"/>
      <c r="IV728" s="9"/>
    </row>
    <row r="729" s="5" customFormat="1" ht="15" customHeight="1" spans="1:256">
      <c r="A729" s="25">
        <v>2100301</v>
      </c>
      <c r="B729" s="28" t="s">
        <v>554</v>
      </c>
      <c r="C729" s="31"/>
      <c r="D729" s="33"/>
      <c r="E729" s="23">
        <f t="shared" si="105"/>
        <v>0</v>
      </c>
      <c r="F729" s="24">
        <f t="shared" si="106"/>
        <v>0</v>
      </c>
      <c r="G729" s="33"/>
      <c r="IP729" s="9"/>
      <c r="IQ729" s="9"/>
      <c r="IR729" s="9"/>
      <c r="IS729" s="9"/>
      <c r="IT729" s="9"/>
      <c r="IU729" s="9"/>
      <c r="IV729" s="9"/>
    </row>
    <row r="730" s="5" customFormat="1" ht="15" customHeight="1" spans="1:256">
      <c r="A730" s="25">
        <v>2100302</v>
      </c>
      <c r="B730" s="28" t="s">
        <v>555</v>
      </c>
      <c r="C730" s="31">
        <v>510</v>
      </c>
      <c r="D730" s="33">
        <v>45</v>
      </c>
      <c r="E730" s="23">
        <f t="shared" si="105"/>
        <v>-465</v>
      </c>
      <c r="F730" s="24">
        <f t="shared" si="106"/>
        <v>-91.1764705882353</v>
      </c>
      <c r="G730" s="33">
        <v>845</v>
      </c>
      <c r="IP730" s="9"/>
      <c r="IQ730" s="9"/>
      <c r="IR730" s="9"/>
      <c r="IS730" s="9"/>
      <c r="IT730" s="9"/>
      <c r="IU730" s="9"/>
      <c r="IV730" s="9"/>
    </row>
    <row r="731" s="5" customFormat="1" ht="15" customHeight="1" spans="1:256">
      <c r="A731" s="25">
        <v>2100399</v>
      </c>
      <c r="B731" s="28" t="s">
        <v>556</v>
      </c>
      <c r="C731" s="31">
        <v>74</v>
      </c>
      <c r="D731" s="33">
        <v>1175</v>
      </c>
      <c r="E731" s="23">
        <f t="shared" si="105"/>
        <v>1101</v>
      </c>
      <c r="F731" s="24">
        <f t="shared" si="106"/>
        <v>1487.83783783784</v>
      </c>
      <c r="G731" s="33">
        <v>1175</v>
      </c>
      <c r="IP731" s="9"/>
      <c r="IQ731" s="9"/>
      <c r="IR731" s="9"/>
      <c r="IS731" s="9"/>
      <c r="IT731" s="9"/>
      <c r="IU731" s="9"/>
      <c r="IV731" s="9"/>
    </row>
    <row r="732" s="5" customFormat="1" ht="15" customHeight="1" spans="1:256">
      <c r="A732" s="25">
        <v>21004</v>
      </c>
      <c r="B732" s="26" t="s">
        <v>557</v>
      </c>
      <c r="C732" s="31">
        <f t="shared" ref="C732:G732" si="108">SUM(C733:C743)</f>
        <v>1143</v>
      </c>
      <c r="D732" s="32">
        <f t="shared" si="108"/>
        <v>1204</v>
      </c>
      <c r="E732" s="23">
        <f t="shared" si="105"/>
        <v>61</v>
      </c>
      <c r="F732" s="24">
        <f t="shared" si="106"/>
        <v>5.33683289588801</v>
      </c>
      <c r="G732" s="32">
        <f t="shared" si="108"/>
        <v>2458</v>
      </c>
      <c r="IP732" s="9"/>
      <c r="IQ732" s="9"/>
      <c r="IR732" s="9"/>
      <c r="IS732" s="9"/>
      <c r="IT732" s="9"/>
      <c r="IU732" s="9"/>
      <c r="IV732" s="9"/>
    </row>
    <row r="733" s="5" customFormat="1" ht="15" customHeight="1" spans="1:256">
      <c r="A733" s="25">
        <v>2100401</v>
      </c>
      <c r="B733" s="28" t="s">
        <v>558</v>
      </c>
      <c r="C733" s="31">
        <v>610</v>
      </c>
      <c r="D733" s="33">
        <v>391</v>
      </c>
      <c r="E733" s="23">
        <f t="shared" si="105"/>
        <v>-219</v>
      </c>
      <c r="F733" s="24">
        <f t="shared" si="106"/>
        <v>-35.9016393442623</v>
      </c>
      <c r="G733" s="33">
        <v>391</v>
      </c>
      <c r="IP733" s="9"/>
      <c r="IQ733" s="9"/>
      <c r="IR733" s="9"/>
      <c r="IS733" s="9"/>
      <c r="IT733" s="9"/>
      <c r="IU733" s="9"/>
      <c r="IV733" s="9"/>
    </row>
    <row r="734" s="5" customFormat="1" ht="15" customHeight="1" spans="1:256">
      <c r="A734" s="25">
        <v>2100402</v>
      </c>
      <c r="B734" s="28" t="s">
        <v>559</v>
      </c>
      <c r="C734" s="31"/>
      <c r="D734" s="33">
        <v>144</v>
      </c>
      <c r="E734" s="23">
        <f t="shared" si="105"/>
        <v>144</v>
      </c>
      <c r="F734" s="24">
        <f t="shared" si="106"/>
        <v>0</v>
      </c>
      <c r="G734" s="33">
        <v>144</v>
      </c>
      <c r="IP734" s="9"/>
      <c r="IQ734" s="9"/>
      <c r="IR734" s="9"/>
      <c r="IS734" s="9"/>
      <c r="IT734" s="9"/>
      <c r="IU734" s="9"/>
      <c r="IV734" s="9"/>
    </row>
    <row r="735" s="5" customFormat="1" ht="15" customHeight="1" spans="1:256">
      <c r="A735" s="25">
        <v>2100403</v>
      </c>
      <c r="B735" s="28" t="s">
        <v>560</v>
      </c>
      <c r="C735" s="31">
        <v>190</v>
      </c>
      <c r="D735" s="33">
        <v>247</v>
      </c>
      <c r="E735" s="23">
        <f t="shared" si="105"/>
        <v>57</v>
      </c>
      <c r="F735" s="24">
        <f t="shared" si="106"/>
        <v>30</v>
      </c>
      <c r="G735" s="33">
        <v>247</v>
      </c>
      <c r="IP735" s="9"/>
      <c r="IQ735" s="9"/>
      <c r="IR735" s="9"/>
      <c r="IS735" s="9"/>
      <c r="IT735" s="9"/>
      <c r="IU735" s="9"/>
      <c r="IV735" s="9"/>
    </row>
    <row r="736" s="5" customFormat="1" ht="15" customHeight="1" spans="1:256">
      <c r="A736" s="25">
        <v>2100404</v>
      </c>
      <c r="B736" s="28" t="s">
        <v>561</v>
      </c>
      <c r="C736" s="31"/>
      <c r="D736" s="33"/>
      <c r="E736" s="23">
        <f t="shared" si="105"/>
        <v>0</v>
      </c>
      <c r="F736" s="24">
        <f t="shared" si="106"/>
        <v>0</v>
      </c>
      <c r="G736" s="33"/>
      <c r="IP736" s="9"/>
      <c r="IQ736" s="9"/>
      <c r="IR736" s="9"/>
      <c r="IS736" s="9"/>
      <c r="IT736" s="9"/>
      <c r="IU736" s="9"/>
      <c r="IV736" s="9"/>
    </row>
    <row r="737" s="5" customFormat="1" ht="15" customHeight="1" spans="1:256">
      <c r="A737" s="25">
        <v>2100405</v>
      </c>
      <c r="B737" s="28" t="s">
        <v>562</v>
      </c>
      <c r="C737" s="31"/>
      <c r="D737" s="33"/>
      <c r="E737" s="23">
        <f t="shared" si="105"/>
        <v>0</v>
      </c>
      <c r="F737" s="24">
        <f t="shared" si="106"/>
        <v>0</v>
      </c>
      <c r="G737" s="33"/>
      <c r="IP737" s="9"/>
      <c r="IQ737" s="9"/>
      <c r="IR737" s="9"/>
      <c r="IS737" s="9"/>
      <c r="IT737" s="9"/>
      <c r="IU737" s="9"/>
      <c r="IV737" s="9"/>
    </row>
    <row r="738" s="5" customFormat="1" ht="15" customHeight="1" spans="1:256">
      <c r="A738" s="25">
        <v>2100406</v>
      </c>
      <c r="B738" s="28" t="s">
        <v>563</v>
      </c>
      <c r="C738" s="31"/>
      <c r="D738" s="33"/>
      <c r="E738" s="23">
        <f t="shared" si="105"/>
        <v>0</v>
      </c>
      <c r="F738" s="24">
        <f t="shared" si="106"/>
        <v>0</v>
      </c>
      <c r="G738" s="33"/>
      <c r="IP738" s="9"/>
      <c r="IQ738" s="9"/>
      <c r="IR738" s="9"/>
      <c r="IS738" s="9"/>
      <c r="IT738" s="9"/>
      <c r="IU738" s="9"/>
      <c r="IV738" s="9"/>
    </row>
    <row r="739" s="5" customFormat="1" ht="15" customHeight="1" spans="1:256">
      <c r="A739" s="25">
        <v>2100407</v>
      </c>
      <c r="B739" s="28" t="s">
        <v>564</v>
      </c>
      <c r="C739" s="31"/>
      <c r="D739" s="33"/>
      <c r="E739" s="23">
        <f t="shared" si="105"/>
        <v>0</v>
      </c>
      <c r="F739" s="24">
        <f t="shared" si="106"/>
        <v>0</v>
      </c>
      <c r="G739" s="33"/>
      <c r="IP739" s="9"/>
      <c r="IQ739" s="9"/>
      <c r="IR739" s="9"/>
      <c r="IS739" s="9"/>
      <c r="IT739" s="9"/>
      <c r="IU739" s="9"/>
      <c r="IV739" s="9"/>
    </row>
    <row r="740" s="5" customFormat="1" ht="15" customHeight="1" spans="1:256">
      <c r="A740" s="25">
        <v>2100408</v>
      </c>
      <c r="B740" s="28" t="s">
        <v>565</v>
      </c>
      <c r="C740" s="31">
        <v>332</v>
      </c>
      <c r="D740" s="33">
        <v>372</v>
      </c>
      <c r="E740" s="23">
        <f t="shared" si="105"/>
        <v>40</v>
      </c>
      <c r="F740" s="24">
        <f t="shared" si="106"/>
        <v>12.0481927710843</v>
      </c>
      <c r="G740" s="33">
        <v>1488</v>
      </c>
      <c r="IP740" s="9"/>
      <c r="IQ740" s="9"/>
      <c r="IR740" s="9"/>
      <c r="IS740" s="9"/>
      <c r="IT740" s="9"/>
      <c r="IU740" s="9"/>
      <c r="IV740" s="9"/>
    </row>
    <row r="741" s="5" customFormat="1" ht="15" customHeight="1" spans="1:256">
      <c r="A741" s="25">
        <v>2100409</v>
      </c>
      <c r="B741" s="28" t="s">
        <v>566</v>
      </c>
      <c r="C741" s="31"/>
      <c r="D741" s="33">
        <v>39</v>
      </c>
      <c r="E741" s="23">
        <f t="shared" si="105"/>
        <v>39</v>
      </c>
      <c r="F741" s="24">
        <f t="shared" si="106"/>
        <v>0</v>
      </c>
      <c r="G741" s="33">
        <v>177</v>
      </c>
      <c r="IP741" s="9"/>
      <c r="IQ741" s="9"/>
      <c r="IR741" s="9"/>
      <c r="IS741" s="9"/>
      <c r="IT741" s="9"/>
      <c r="IU741" s="9"/>
      <c r="IV741" s="9"/>
    </row>
    <row r="742" s="5" customFormat="1" ht="15" customHeight="1" spans="1:256">
      <c r="A742" s="25">
        <v>2100410</v>
      </c>
      <c r="B742" s="28" t="s">
        <v>567</v>
      </c>
      <c r="C742" s="31"/>
      <c r="D742" s="33"/>
      <c r="E742" s="23">
        <f t="shared" si="105"/>
        <v>0</v>
      </c>
      <c r="F742" s="24">
        <f t="shared" si="106"/>
        <v>0</v>
      </c>
      <c r="G742" s="33"/>
      <c r="IP742" s="9"/>
      <c r="IQ742" s="9"/>
      <c r="IR742" s="9"/>
      <c r="IS742" s="9"/>
      <c r="IT742" s="9"/>
      <c r="IU742" s="9"/>
      <c r="IV742" s="9"/>
    </row>
    <row r="743" s="5" customFormat="1" ht="15" customHeight="1" spans="1:256">
      <c r="A743" s="25">
        <v>2100499</v>
      </c>
      <c r="B743" s="28" t="s">
        <v>568</v>
      </c>
      <c r="C743" s="31">
        <v>11</v>
      </c>
      <c r="D743" s="33">
        <v>11</v>
      </c>
      <c r="E743" s="23">
        <f t="shared" si="105"/>
        <v>0</v>
      </c>
      <c r="F743" s="24">
        <f t="shared" si="106"/>
        <v>0</v>
      </c>
      <c r="G743" s="33">
        <v>11</v>
      </c>
      <c r="IP743" s="9"/>
      <c r="IQ743" s="9"/>
      <c r="IR743" s="9"/>
      <c r="IS743" s="9"/>
      <c r="IT743" s="9"/>
      <c r="IU743" s="9"/>
      <c r="IV743" s="9"/>
    </row>
    <row r="744" s="5" customFormat="1" ht="15" customHeight="1" spans="1:256">
      <c r="A744" s="25">
        <v>21006</v>
      </c>
      <c r="B744" s="26" t="s">
        <v>569</v>
      </c>
      <c r="C744" s="31"/>
      <c r="D744" s="32">
        <f>SUM(D745:D746)</f>
        <v>0</v>
      </c>
      <c r="E744" s="23">
        <f t="shared" si="105"/>
        <v>0</v>
      </c>
      <c r="F744" s="24">
        <f t="shared" si="106"/>
        <v>0</v>
      </c>
      <c r="G744" s="32">
        <f>SUM(G745:G746)</f>
        <v>0</v>
      </c>
      <c r="IP744" s="9"/>
      <c r="IQ744" s="9"/>
      <c r="IR744" s="9"/>
      <c r="IS744" s="9"/>
      <c r="IT744" s="9"/>
      <c r="IU744" s="9"/>
      <c r="IV744" s="9"/>
    </row>
    <row r="745" s="5" customFormat="1" ht="15" customHeight="1" spans="1:256">
      <c r="A745" s="25">
        <v>2100601</v>
      </c>
      <c r="B745" s="28" t="s">
        <v>570</v>
      </c>
      <c r="C745" s="31"/>
      <c r="D745" s="33">
        <v>0</v>
      </c>
      <c r="E745" s="23">
        <f t="shared" si="105"/>
        <v>0</v>
      </c>
      <c r="F745" s="24">
        <f t="shared" si="106"/>
        <v>0</v>
      </c>
      <c r="G745" s="33">
        <v>0</v>
      </c>
      <c r="IP745" s="9"/>
      <c r="IQ745" s="9"/>
      <c r="IR745" s="9"/>
      <c r="IS745" s="9"/>
      <c r="IT745" s="9"/>
      <c r="IU745" s="9"/>
      <c r="IV745" s="9"/>
    </row>
    <row r="746" s="5" customFormat="1" ht="15" customHeight="1" spans="1:256">
      <c r="A746" s="25">
        <v>2100699</v>
      </c>
      <c r="B746" s="28" t="s">
        <v>571</v>
      </c>
      <c r="C746" s="31"/>
      <c r="D746" s="33">
        <v>0</v>
      </c>
      <c r="E746" s="23">
        <f t="shared" si="105"/>
        <v>0</v>
      </c>
      <c r="F746" s="24">
        <f t="shared" si="106"/>
        <v>0</v>
      </c>
      <c r="G746" s="33">
        <v>0</v>
      </c>
      <c r="IP746" s="9"/>
      <c r="IQ746" s="9"/>
      <c r="IR746" s="9"/>
      <c r="IS746" s="9"/>
      <c r="IT746" s="9"/>
      <c r="IU746" s="9"/>
      <c r="IV746" s="9"/>
    </row>
    <row r="747" s="5" customFormat="1" ht="15" customHeight="1" spans="1:256">
      <c r="A747" s="25">
        <v>21007</v>
      </c>
      <c r="B747" s="26" t="s">
        <v>572</v>
      </c>
      <c r="C747" s="31">
        <f t="shared" ref="C747:G747" si="109">SUM(C748:C750)</f>
        <v>577</v>
      </c>
      <c r="D747" s="32">
        <f t="shared" si="109"/>
        <v>326</v>
      </c>
      <c r="E747" s="23">
        <f t="shared" si="105"/>
        <v>-251</v>
      </c>
      <c r="F747" s="24">
        <f t="shared" si="106"/>
        <v>-43.5008665511265</v>
      </c>
      <c r="G747" s="32">
        <f t="shared" si="109"/>
        <v>326</v>
      </c>
      <c r="IP747" s="9"/>
      <c r="IQ747" s="9"/>
      <c r="IR747" s="9"/>
      <c r="IS747" s="9"/>
      <c r="IT747" s="9"/>
      <c r="IU747" s="9"/>
      <c r="IV747" s="9"/>
    </row>
    <row r="748" s="5" customFormat="1" ht="15" customHeight="1" spans="1:256">
      <c r="A748" s="25">
        <v>2100716</v>
      </c>
      <c r="B748" s="28" t="s">
        <v>573</v>
      </c>
      <c r="C748" s="31">
        <v>145</v>
      </c>
      <c r="D748" s="33">
        <v>84</v>
      </c>
      <c r="E748" s="23">
        <f t="shared" si="105"/>
        <v>-61</v>
      </c>
      <c r="F748" s="24">
        <f t="shared" si="106"/>
        <v>-42.0689655172414</v>
      </c>
      <c r="G748" s="33">
        <v>84</v>
      </c>
      <c r="IP748" s="9"/>
      <c r="IQ748" s="9"/>
      <c r="IR748" s="9"/>
      <c r="IS748" s="9"/>
      <c r="IT748" s="9"/>
      <c r="IU748" s="9"/>
      <c r="IV748" s="9"/>
    </row>
    <row r="749" s="5" customFormat="1" ht="15" customHeight="1" spans="1:256">
      <c r="A749" s="25">
        <v>2100717</v>
      </c>
      <c r="B749" s="28" t="s">
        <v>574</v>
      </c>
      <c r="C749" s="31">
        <v>378</v>
      </c>
      <c r="D749" s="33">
        <v>185</v>
      </c>
      <c r="E749" s="23">
        <f t="shared" si="105"/>
        <v>-193</v>
      </c>
      <c r="F749" s="24">
        <f t="shared" si="106"/>
        <v>-51.0582010582011</v>
      </c>
      <c r="G749" s="33">
        <v>185</v>
      </c>
      <c r="IP749" s="9"/>
      <c r="IQ749" s="9"/>
      <c r="IR749" s="9"/>
      <c r="IS749" s="9"/>
      <c r="IT749" s="9"/>
      <c r="IU749" s="9"/>
      <c r="IV749" s="9"/>
    </row>
    <row r="750" s="5" customFormat="1" ht="15" customHeight="1" spans="1:256">
      <c r="A750" s="25">
        <v>2100799</v>
      </c>
      <c r="B750" s="28" t="s">
        <v>575</v>
      </c>
      <c r="C750" s="31">
        <v>54</v>
      </c>
      <c r="D750" s="33">
        <v>57</v>
      </c>
      <c r="E750" s="23">
        <f t="shared" si="105"/>
        <v>3</v>
      </c>
      <c r="F750" s="24">
        <f t="shared" si="106"/>
        <v>5.55555555555556</v>
      </c>
      <c r="G750" s="33">
        <v>57</v>
      </c>
      <c r="IP750" s="9"/>
      <c r="IQ750" s="9"/>
      <c r="IR750" s="9"/>
      <c r="IS750" s="9"/>
      <c r="IT750" s="9"/>
      <c r="IU750" s="9"/>
      <c r="IV750" s="9"/>
    </row>
    <row r="751" s="5" customFormat="1" ht="15" customHeight="1" spans="1:256">
      <c r="A751" s="25">
        <v>21010</v>
      </c>
      <c r="B751" s="26" t="s">
        <v>576</v>
      </c>
      <c r="C751" s="31">
        <f t="shared" ref="C751:G751" si="110">SUM(C752:C760)</f>
        <v>9</v>
      </c>
      <c r="D751" s="32">
        <f t="shared" si="110"/>
        <v>29</v>
      </c>
      <c r="E751" s="23">
        <f t="shared" si="105"/>
        <v>20</v>
      </c>
      <c r="F751" s="24">
        <f t="shared" si="106"/>
        <v>222.222222222222</v>
      </c>
      <c r="G751" s="32">
        <f t="shared" si="110"/>
        <v>29</v>
      </c>
      <c r="IP751" s="9"/>
      <c r="IQ751" s="9"/>
      <c r="IR751" s="9"/>
      <c r="IS751" s="9"/>
      <c r="IT751" s="9"/>
      <c r="IU751" s="9"/>
      <c r="IV751" s="9"/>
    </row>
    <row r="752" s="5" customFormat="1" ht="15" customHeight="1" spans="1:256">
      <c r="A752" s="25">
        <v>2101001</v>
      </c>
      <c r="B752" s="28" t="s">
        <v>14</v>
      </c>
      <c r="C752" s="31"/>
      <c r="D752" s="33"/>
      <c r="E752" s="23">
        <f t="shared" si="105"/>
        <v>0</v>
      </c>
      <c r="F752" s="24">
        <f t="shared" si="106"/>
        <v>0</v>
      </c>
      <c r="G752" s="33"/>
      <c r="IP752" s="9"/>
      <c r="IQ752" s="9"/>
      <c r="IR752" s="9"/>
      <c r="IS752" s="9"/>
      <c r="IT752" s="9"/>
      <c r="IU752" s="9"/>
      <c r="IV752" s="9"/>
    </row>
    <row r="753" s="5" customFormat="1" ht="15" customHeight="1" spans="1:256">
      <c r="A753" s="25">
        <v>2101002</v>
      </c>
      <c r="B753" s="28" t="s">
        <v>15</v>
      </c>
      <c r="C753" s="31"/>
      <c r="D753" s="33"/>
      <c r="E753" s="23">
        <f t="shared" si="105"/>
        <v>0</v>
      </c>
      <c r="F753" s="24">
        <f t="shared" si="106"/>
        <v>0</v>
      </c>
      <c r="G753" s="33"/>
      <c r="IP753" s="9"/>
      <c r="IQ753" s="9"/>
      <c r="IR753" s="9"/>
      <c r="IS753" s="9"/>
      <c r="IT753" s="9"/>
      <c r="IU753" s="9"/>
      <c r="IV753" s="9"/>
    </row>
    <row r="754" s="5" customFormat="1" ht="15" customHeight="1" spans="1:256">
      <c r="A754" s="25">
        <v>2101003</v>
      </c>
      <c r="B754" s="28" t="s">
        <v>16</v>
      </c>
      <c r="C754" s="31"/>
      <c r="D754" s="33"/>
      <c r="E754" s="23">
        <f t="shared" si="105"/>
        <v>0</v>
      </c>
      <c r="F754" s="24">
        <f t="shared" si="106"/>
        <v>0</v>
      </c>
      <c r="G754" s="33"/>
      <c r="IP754" s="9"/>
      <c r="IQ754" s="9"/>
      <c r="IR754" s="9"/>
      <c r="IS754" s="9"/>
      <c r="IT754" s="9"/>
      <c r="IU754" s="9"/>
      <c r="IV754" s="9"/>
    </row>
    <row r="755" s="5" customFormat="1" ht="15" customHeight="1" spans="1:256">
      <c r="A755" s="25">
        <v>2101012</v>
      </c>
      <c r="B755" s="28" t="s">
        <v>577</v>
      </c>
      <c r="C755" s="31"/>
      <c r="D755" s="33">
        <v>10</v>
      </c>
      <c r="E755" s="23">
        <f t="shared" si="105"/>
        <v>10</v>
      </c>
      <c r="F755" s="24">
        <f t="shared" si="106"/>
        <v>0</v>
      </c>
      <c r="G755" s="33">
        <v>10</v>
      </c>
      <c r="IP755" s="9"/>
      <c r="IQ755" s="9"/>
      <c r="IR755" s="9"/>
      <c r="IS755" s="9"/>
      <c r="IT755" s="9"/>
      <c r="IU755" s="9"/>
      <c r="IV755" s="9"/>
    </row>
    <row r="756" s="5" customFormat="1" ht="15" customHeight="1" spans="1:256">
      <c r="A756" s="25">
        <v>2101014</v>
      </c>
      <c r="B756" s="28" t="s">
        <v>578</v>
      </c>
      <c r="C756" s="31"/>
      <c r="D756" s="33"/>
      <c r="E756" s="23">
        <f t="shared" si="105"/>
        <v>0</v>
      </c>
      <c r="F756" s="24">
        <f t="shared" si="106"/>
        <v>0</v>
      </c>
      <c r="G756" s="33"/>
      <c r="IP756" s="9"/>
      <c r="IQ756" s="9"/>
      <c r="IR756" s="9"/>
      <c r="IS756" s="9"/>
      <c r="IT756" s="9"/>
      <c r="IU756" s="9"/>
      <c r="IV756" s="9"/>
    </row>
    <row r="757" s="5" customFormat="1" ht="15" customHeight="1" spans="1:256">
      <c r="A757" s="25">
        <v>2101015</v>
      </c>
      <c r="B757" s="28" t="s">
        <v>579</v>
      </c>
      <c r="C757" s="31"/>
      <c r="D757" s="33"/>
      <c r="E757" s="23">
        <f t="shared" si="105"/>
        <v>0</v>
      </c>
      <c r="F757" s="24">
        <f t="shared" si="106"/>
        <v>0</v>
      </c>
      <c r="G757" s="33"/>
      <c r="IP757" s="9"/>
      <c r="IQ757" s="9"/>
      <c r="IR757" s="9"/>
      <c r="IS757" s="9"/>
      <c r="IT757" s="9"/>
      <c r="IU757" s="9"/>
      <c r="IV757" s="9"/>
    </row>
    <row r="758" s="5" customFormat="1" ht="15" customHeight="1" spans="1:256">
      <c r="A758" s="25">
        <v>2101016</v>
      </c>
      <c r="B758" s="28" t="s">
        <v>580</v>
      </c>
      <c r="C758" s="31">
        <v>9</v>
      </c>
      <c r="D758" s="33">
        <v>19</v>
      </c>
      <c r="E758" s="23">
        <f t="shared" si="105"/>
        <v>10</v>
      </c>
      <c r="F758" s="24">
        <f t="shared" si="106"/>
        <v>111.111111111111</v>
      </c>
      <c r="G758" s="33">
        <v>19</v>
      </c>
      <c r="IP758" s="9"/>
      <c r="IQ758" s="9"/>
      <c r="IR758" s="9"/>
      <c r="IS758" s="9"/>
      <c r="IT758" s="9"/>
      <c r="IU758" s="9"/>
      <c r="IV758" s="9"/>
    </row>
    <row r="759" s="5" customFormat="1" ht="15" customHeight="1" spans="1:256">
      <c r="A759" s="25">
        <v>2101050</v>
      </c>
      <c r="B759" s="28" t="s">
        <v>23</v>
      </c>
      <c r="C759" s="31"/>
      <c r="D759" s="33"/>
      <c r="E759" s="23">
        <f t="shared" si="105"/>
        <v>0</v>
      </c>
      <c r="F759" s="24">
        <f t="shared" si="106"/>
        <v>0</v>
      </c>
      <c r="G759" s="33"/>
      <c r="IP759" s="9"/>
      <c r="IQ759" s="9"/>
      <c r="IR759" s="9"/>
      <c r="IS759" s="9"/>
      <c r="IT759" s="9"/>
      <c r="IU759" s="9"/>
      <c r="IV759" s="9"/>
    </row>
    <row r="760" s="5" customFormat="1" ht="15" customHeight="1" spans="1:256">
      <c r="A760" s="25">
        <v>2101099</v>
      </c>
      <c r="B760" s="28" t="s">
        <v>581</v>
      </c>
      <c r="C760" s="31"/>
      <c r="D760" s="33"/>
      <c r="E760" s="23">
        <f t="shared" si="105"/>
        <v>0</v>
      </c>
      <c r="F760" s="24">
        <f t="shared" si="106"/>
        <v>0</v>
      </c>
      <c r="G760" s="33"/>
      <c r="IP760" s="9"/>
      <c r="IQ760" s="9"/>
      <c r="IR760" s="9"/>
      <c r="IS760" s="9"/>
      <c r="IT760" s="9"/>
      <c r="IU760" s="9"/>
      <c r="IV760" s="9"/>
    </row>
    <row r="761" s="5" customFormat="1" ht="15" customHeight="1" spans="1:256">
      <c r="A761" s="25">
        <v>21011</v>
      </c>
      <c r="B761" s="26" t="s">
        <v>582</v>
      </c>
      <c r="C761" s="31">
        <f t="shared" ref="C761:G761" si="111">SUM(C762:C765)</f>
        <v>2427</v>
      </c>
      <c r="D761" s="32">
        <f t="shared" si="111"/>
        <v>2837</v>
      </c>
      <c r="E761" s="23">
        <f t="shared" si="105"/>
        <v>410</v>
      </c>
      <c r="F761" s="24">
        <f t="shared" si="106"/>
        <v>16.8932838895756</v>
      </c>
      <c r="G761" s="32">
        <f t="shared" si="111"/>
        <v>2837</v>
      </c>
      <c r="IP761" s="9"/>
      <c r="IQ761" s="9"/>
      <c r="IR761" s="9"/>
      <c r="IS761" s="9"/>
      <c r="IT761" s="9"/>
      <c r="IU761" s="9"/>
      <c r="IV761" s="9"/>
    </row>
    <row r="762" s="5" customFormat="1" ht="15" customHeight="1" spans="1:256">
      <c r="A762" s="25" t="s">
        <v>583</v>
      </c>
      <c r="B762" s="28" t="s">
        <v>584</v>
      </c>
      <c r="C762" s="31">
        <v>178</v>
      </c>
      <c r="D762" s="33">
        <v>675</v>
      </c>
      <c r="E762" s="23">
        <f t="shared" si="105"/>
        <v>497</v>
      </c>
      <c r="F762" s="24">
        <f t="shared" si="106"/>
        <v>279.213483146067</v>
      </c>
      <c r="G762" s="33">
        <v>675</v>
      </c>
      <c r="IP762" s="9"/>
      <c r="IQ762" s="9"/>
      <c r="IR762" s="9"/>
      <c r="IS762" s="9"/>
      <c r="IT762" s="9"/>
      <c r="IU762" s="9"/>
      <c r="IV762" s="9"/>
    </row>
    <row r="763" s="5" customFormat="1" ht="15" customHeight="1" spans="1:256">
      <c r="A763" s="25">
        <v>2101102</v>
      </c>
      <c r="B763" s="28" t="s">
        <v>585</v>
      </c>
      <c r="C763" s="31">
        <v>2089</v>
      </c>
      <c r="D763" s="33">
        <v>2162</v>
      </c>
      <c r="E763" s="23">
        <f t="shared" si="105"/>
        <v>73</v>
      </c>
      <c r="F763" s="24">
        <f t="shared" si="106"/>
        <v>3.49449497367161</v>
      </c>
      <c r="G763" s="33">
        <v>2162</v>
      </c>
      <c r="IP763" s="9"/>
      <c r="IQ763" s="9"/>
      <c r="IR763" s="9"/>
      <c r="IS763" s="9"/>
      <c r="IT763" s="9"/>
      <c r="IU763" s="9"/>
      <c r="IV763" s="9"/>
    </row>
    <row r="764" s="5" customFormat="1" ht="15" customHeight="1" spans="1:256">
      <c r="A764" s="25">
        <v>2101103</v>
      </c>
      <c r="B764" s="28" t="s">
        <v>586</v>
      </c>
      <c r="C764" s="31">
        <v>60</v>
      </c>
      <c r="D764" s="33"/>
      <c r="E764" s="23">
        <f t="shared" si="105"/>
        <v>-60</v>
      </c>
      <c r="F764" s="24">
        <f t="shared" si="106"/>
        <v>-100</v>
      </c>
      <c r="G764" s="33"/>
      <c r="IP764" s="9"/>
      <c r="IQ764" s="9"/>
      <c r="IR764" s="9"/>
      <c r="IS764" s="9"/>
      <c r="IT764" s="9"/>
      <c r="IU764" s="9"/>
      <c r="IV764" s="9"/>
    </row>
    <row r="765" s="5" customFormat="1" ht="15" customHeight="1" spans="1:256">
      <c r="A765" s="25">
        <v>2101199</v>
      </c>
      <c r="B765" s="28" t="s">
        <v>587</v>
      </c>
      <c r="C765" s="31">
        <v>100</v>
      </c>
      <c r="D765" s="33"/>
      <c r="E765" s="23">
        <f t="shared" si="105"/>
        <v>-100</v>
      </c>
      <c r="F765" s="24">
        <f t="shared" si="106"/>
        <v>-100</v>
      </c>
      <c r="G765" s="33"/>
      <c r="IP765" s="9"/>
      <c r="IQ765" s="9"/>
      <c r="IR765" s="9"/>
      <c r="IS765" s="9"/>
      <c r="IT765" s="9"/>
      <c r="IU765" s="9"/>
      <c r="IV765" s="9"/>
    </row>
    <row r="766" s="5" customFormat="1" ht="15" customHeight="1" spans="1:256">
      <c r="A766" s="25">
        <v>21012</v>
      </c>
      <c r="B766" s="26" t="s">
        <v>588</v>
      </c>
      <c r="C766" s="38">
        <f t="shared" ref="C766:G766" si="112">SUM(C767:C771)</f>
        <v>2479</v>
      </c>
      <c r="D766" s="32">
        <f t="shared" si="112"/>
        <v>2502</v>
      </c>
      <c r="E766" s="23">
        <f t="shared" si="105"/>
        <v>23</v>
      </c>
      <c r="F766" s="24">
        <f t="shared" si="106"/>
        <v>0.927793465106898</v>
      </c>
      <c r="G766" s="32">
        <f t="shared" si="112"/>
        <v>8998</v>
      </c>
      <c r="IP766" s="9"/>
      <c r="IQ766" s="9"/>
      <c r="IR766" s="9"/>
      <c r="IS766" s="9"/>
      <c r="IT766" s="9"/>
      <c r="IU766" s="9"/>
      <c r="IV766" s="9"/>
    </row>
    <row r="767" s="5" customFormat="1" ht="15" customHeight="1" spans="1:256">
      <c r="A767" s="25">
        <v>2101201</v>
      </c>
      <c r="B767" s="28" t="s">
        <v>589</v>
      </c>
      <c r="C767" s="31">
        <v>129</v>
      </c>
      <c r="D767" s="33">
        <v>89</v>
      </c>
      <c r="E767" s="23">
        <f t="shared" si="105"/>
        <v>-40</v>
      </c>
      <c r="F767" s="24">
        <f t="shared" si="106"/>
        <v>-31.0077519379845</v>
      </c>
      <c r="G767" s="33">
        <v>89</v>
      </c>
      <c r="IP767" s="9"/>
      <c r="IQ767" s="9"/>
      <c r="IR767" s="9"/>
      <c r="IS767" s="9"/>
      <c r="IT767" s="9"/>
      <c r="IU767" s="9"/>
      <c r="IV767" s="9"/>
    </row>
    <row r="768" s="5" customFormat="1" ht="15" customHeight="1" spans="1:256">
      <c r="A768" s="25">
        <v>2101202</v>
      </c>
      <c r="B768" s="28" t="s">
        <v>590</v>
      </c>
      <c r="C768" s="31"/>
      <c r="D768" s="33">
        <v>0</v>
      </c>
      <c r="E768" s="23">
        <f t="shared" si="105"/>
        <v>0</v>
      </c>
      <c r="F768" s="24">
        <f t="shared" si="106"/>
        <v>0</v>
      </c>
      <c r="G768" s="33">
        <v>6496</v>
      </c>
      <c r="IP768" s="9"/>
      <c r="IQ768" s="9"/>
      <c r="IR768" s="9"/>
      <c r="IS768" s="9"/>
      <c r="IT768" s="9"/>
      <c r="IU768" s="9"/>
      <c r="IV768" s="9"/>
    </row>
    <row r="769" s="5" customFormat="1" ht="15" customHeight="1" spans="1:256">
      <c r="A769" s="25">
        <v>2101203</v>
      </c>
      <c r="B769" s="28" t="s">
        <v>591</v>
      </c>
      <c r="C769" s="31">
        <v>2350</v>
      </c>
      <c r="D769" s="33">
        <v>2413</v>
      </c>
      <c r="E769" s="23">
        <f t="shared" si="105"/>
        <v>63</v>
      </c>
      <c r="F769" s="24">
        <f t="shared" si="106"/>
        <v>2.68085106382979</v>
      </c>
      <c r="G769" s="33">
        <v>2413</v>
      </c>
      <c r="IP769" s="9"/>
      <c r="IQ769" s="9"/>
      <c r="IR769" s="9"/>
      <c r="IS769" s="9"/>
      <c r="IT769" s="9"/>
      <c r="IU769" s="9"/>
      <c r="IV769" s="9"/>
    </row>
    <row r="770" s="5" customFormat="1" ht="15" customHeight="1" spans="1:256">
      <c r="A770" s="25">
        <v>2101204</v>
      </c>
      <c r="B770" s="28" t="s">
        <v>592</v>
      </c>
      <c r="C770" s="31"/>
      <c r="D770" s="33"/>
      <c r="E770" s="23">
        <f t="shared" si="105"/>
        <v>0</v>
      </c>
      <c r="F770" s="24">
        <f t="shared" si="106"/>
        <v>0</v>
      </c>
      <c r="G770" s="33"/>
      <c r="IP770" s="9"/>
      <c r="IQ770" s="9"/>
      <c r="IR770" s="9"/>
      <c r="IS770" s="9"/>
      <c r="IT770" s="9"/>
      <c r="IU770" s="9"/>
      <c r="IV770" s="9"/>
    </row>
    <row r="771" s="5" customFormat="1" ht="15" customHeight="1" spans="1:256">
      <c r="A771" s="25">
        <v>2101299</v>
      </c>
      <c r="B771" s="28" t="s">
        <v>593</v>
      </c>
      <c r="C771" s="31"/>
      <c r="D771" s="33"/>
      <c r="E771" s="23">
        <f t="shared" si="105"/>
        <v>0</v>
      </c>
      <c r="F771" s="24">
        <f t="shared" si="106"/>
        <v>0</v>
      </c>
      <c r="G771" s="33"/>
      <c r="IP771" s="9"/>
      <c r="IQ771" s="9"/>
      <c r="IR771" s="9"/>
      <c r="IS771" s="9"/>
      <c r="IT771" s="9"/>
      <c r="IU771" s="9"/>
      <c r="IV771" s="9"/>
    </row>
    <row r="772" s="5" customFormat="1" ht="15" customHeight="1" spans="1:256">
      <c r="A772" s="25">
        <v>21013</v>
      </c>
      <c r="B772" s="26" t="s">
        <v>594</v>
      </c>
      <c r="C772" s="38">
        <f t="shared" ref="C772:G772" si="113">SUM(C773:C775)</f>
        <v>311</v>
      </c>
      <c r="D772" s="32">
        <f t="shared" si="113"/>
        <v>567</v>
      </c>
      <c r="E772" s="23">
        <f t="shared" si="105"/>
        <v>256</v>
      </c>
      <c r="F772" s="24">
        <f t="shared" si="106"/>
        <v>82.3151125401929</v>
      </c>
      <c r="G772" s="32">
        <f t="shared" si="113"/>
        <v>1137</v>
      </c>
      <c r="IP772" s="9"/>
      <c r="IQ772" s="9"/>
      <c r="IR772" s="9"/>
      <c r="IS772" s="9"/>
      <c r="IT772" s="9"/>
      <c r="IU772" s="9"/>
      <c r="IV772" s="9"/>
    </row>
    <row r="773" s="5" customFormat="1" ht="15" customHeight="1" spans="1:256">
      <c r="A773" s="25">
        <v>2101301</v>
      </c>
      <c r="B773" s="28" t="s">
        <v>595</v>
      </c>
      <c r="C773" s="31">
        <v>311</v>
      </c>
      <c r="D773" s="33">
        <v>567</v>
      </c>
      <c r="E773" s="23">
        <f t="shared" si="105"/>
        <v>256</v>
      </c>
      <c r="F773" s="24">
        <f t="shared" si="106"/>
        <v>82.3151125401929</v>
      </c>
      <c r="G773" s="33">
        <v>1137</v>
      </c>
      <c r="IP773" s="9"/>
      <c r="IQ773" s="9"/>
      <c r="IR773" s="9"/>
      <c r="IS773" s="9"/>
      <c r="IT773" s="9"/>
      <c r="IU773" s="9"/>
      <c r="IV773" s="9"/>
    </row>
    <row r="774" s="5" customFormat="1" ht="15" customHeight="1" spans="1:256">
      <c r="A774" s="25">
        <v>2101302</v>
      </c>
      <c r="B774" s="28" t="s">
        <v>596</v>
      </c>
      <c r="C774" s="31"/>
      <c r="D774" s="33">
        <v>0</v>
      </c>
      <c r="E774" s="23">
        <f t="shared" si="105"/>
        <v>0</v>
      </c>
      <c r="F774" s="24">
        <f t="shared" si="106"/>
        <v>0</v>
      </c>
      <c r="G774" s="33">
        <v>0</v>
      </c>
      <c r="IP774" s="9"/>
      <c r="IQ774" s="9"/>
      <c r="IR774" s="9"/>
      <c r="IS774" s="9"/>
      <c r="IT774" s="9"/>
      <c r="IU774" s="9"/>
      <c r="IV774" s="9"/>
    </row>
    <row r="775" s="5" customFormat="1" ht="15" customHeight="1" spans="1:256">
      <c r="A775" s="25">
        <v>2101399</v>
      </c>
      <c r="B775" s="28" t="s">
        <v>597</v>
      </c>
      <c r="C775" s="31"/>
      <c r="D775" s="33">
        <v>0</v>
      </c>
      <c r="E775" s="23">
        <f t="shared" si="105"/>
        <v>0</v>
      </c>
      <c r="F775" s="24">
        <f t="shared" si="106"/>
        <v>0</v>
      </c>
      <c r="G775" s="33">
        <v>0</v>
      </c>
      <c r="IP775" s="9"/>
      <c r="IQ775" s="9"/>
      <c r="IR775" s="9"/>
      <c r="IS775" s="9"/>
      <c r="IT775" s="9"/>
      <c r="IU775" s="9"/>
      <c r="IV775" s="9"/>
    </row>
    <row r="776" s="5" customFormat="1" ht="15" customHeight="1" spans="1:256">
      <c r="A776" s="25">
        <v>21014</v>
      </c>
      <c r="B776" s="26" t="s">
        <v>598</v>
      </c>
      <c r="C776" s="38">
        <f t="shared" ref="C776:G776" si="114">SUM(C777:C778)</f>
        <v>20</v>
      </c>
      <c r="D776" s="32">
        <f t="shared" si="114"/>
        <v>20</v>
      </c>
      <c r="E776" s="23">
        <f t="shared" si="105"/>
        <v>0</v>
      </c>
      <c r="F776" s="24">
        <f t="shared" si="106"/>
        <v>0</v>
      </c>
      <c r="G776" s="32">
        <f t="shared" si="114"/>
        <v>20</v>
      </c>
      <c r="IP776" s="9"/>
      <c r="IQ776" s="9"/>
      <c r="IR776" s="9"/>
      <c r="IS776" s="9"/>
      <c r="IT776" s="9"/>
      <c r="IU776" s="9"/>
      <c r="IV776" s="9"/>
    </row>
    <row r="777" s="5" customFormat="1" ht="15" customHeight="1" spans="1:256">
      <c r="A777" s="25">
        <v>2101401</v>
      </c>
      <c r="B777" s="28" t="s">
        <v>599</v>
      </c>
      <c r="C777" s="31">
        <v>20</v>
      </c>
      <c r="D777" s="33">
        <v>20</v>
      </c>
      <c r="E777" s="23">
        <f t="shared" si="105"/>
        <v>0</v>
      </c>
      <c r="F777" s="24">
        <f t="shared" si="106"/>
        <v>0</v>
      </c>
      <c r="G777" s="33">
        <v>20</v>
      </c>
      <c r="IP777" s="9"/>
      <c r="IQ777" s="9"/>
      <c r="IR777" s="9"/>
      <c r="IS777" s="9"/>
      <c r="IT777" s="9"/>
      <c r="IU777" s="9"/>
      <c r="IV777" s="9"/>
    </row>
    <row r="778" s="5" customFormat="1" ht="15" customHeight="1" spans="1:256">
      <c r="A778" s="25">
        <v>2101499</v>
      </c>
      <c r="B778" s="28" t="s">
        <v>600</v>
      </c>
      <c r="C778" s="31"/>
      <c r="D778" s="33">
        <v>0</v>
      </c>
      <c r="E778" s="23">
        <f t="shared" si="105"/>
        <v>0</v>
      </c>
      <c r="F778" s="24">
        <f t="shared" si="106"/>
        <v>0</v>
      </c>
      <c r="G778" s="33">
        <v>0</v>
      </c>
      <c r="IP778" s="9"/>
      <c r="IQ778" s="9"/>
      <c r="IR778" s="9"/>
      <c r="IS778" s="9"/>
      <c r="IT778" s="9"/>
      <c r="IU778" s="9"/>
      <c r="IV778" s="9"/>
    </row>
    <row r="779" s="5" customFormat="1" ht="15" customHeight="1" spans="1:256">
      <c r="A779" s="25">
        <v>21099</v>
      </c>
      <c r="B779" s="26" t="s">
        <v>601</v>
      </c>
      <c r="C779" s="31"/>
      <c r="D779" s="32">
        <f>D780</f>
        <v>134</v>
      </c>
      <c r="E779" s="23">
        <f t="shared" si="105"/>
        <v>134</v>
      </c>
      <c r="F779" s="24">
        <f t="shared" si="106"/>
        <v>0</v>
      </c>
      <c r="G779" s="32">
        <f>G780</f>
        <v>134</v>
      </c>
      <c r="IP779" s="9"/>
      <c r="IQ779" s="9"/>
      <c r="IR779" s="9"/>
      <c r="IS779" s="9"/>
      <c r="IT779" s="9"/>
      <c r="IU779" s="9"/>
      <c r="IV779" s="9"/>
    </row>
    <row r="780" s="5" customFormat="1" ht="15" customHeight="1" spans="1:256">
      <c r="A780" s="25">
        <v>2109901</v>
      </c>
      <c r="B780" s="28" t="s">
        <v>602</v>
      </c>
      <c r="C780" s="31"/>
      <c r="D780" s="33">
        <v>134</v>
      </c>
      <c r="E780" s="23">
        <f t="shared" si="105"/>
        <v>134</v>
      </c>
      <c r="F780" s="24">
        <f t="shared" si="106"/>
        <v>0</v>
      </c>
      <c r="G780" s="33">
        <v>134</v>
      </c>
      <c r="IP780" s="9"/>
      <c r="IQ780" s="9"/>
      <c r="IR780" s="9"/>
      <c r="IS780" s="9"/>
      <c r="IT780" s="9"/>
      <c r="IU780" s="9"/>
      <c r="IV780" s="9"/>
    </row>
    <row r="781" s="5" customFormat="1" ht="15" customHeight="1" spans="1:256">
      <c r="A781" s="25">
        <v>211</v>
      </c>
      <c r="B781" s="26" t="s">
        <v>603</v>
      </c>
      <c r="C781" s="31">
        <f>SUM(C782,C791,C795,C804,C810,C816,C822,C825,C828,C830,C832,C838,C840,C842,C857)</f>
        <v>616</v>
      </c>
      <c r="D781" s="32">
        <f>D782+D791+D795+D803+D809+D816+D822+D825+D828+D830+D832+D838+D840+D842+D857</f>
        <v>514</v>
      </c>
      <c r="E781" s="23">
        <f t="shared" si="105"/>
        <v>-102</v>
      </c>
      <c r="F781" s="24">
        <f t="shared" si="106"/>
        <v>-16.5584415584416</v>
      </c>
      <c r="G781" s="32">
        <f>G782+G791+G795+G803+G809+G816+G822+G825+G828+G830+G832+G838+G840+G842+G857</f>
        <v>514</v>
      </c>
      <c r="IP781" s="9"/>
      <c r="IQ781" s="9"/>
      <c r="IR781" s="9"/>
      <c r="IS781" s="9"/>
      <c r="IT781" s="9"/>
      <c r="IU781" s="9"/>
      <c r="IV781" s="9"/>
    </row>
    <row r="782" s="5" customFormat="1" ht="15" customHeight="1" spans="1:256">
      <c r="A782" s="25">
        <v>21101</v>
      </c>
      <c r="B782" s="26" t="s">
        <v>604</v>
      </c>
      <c r="C782" s="39">
        <f t="shared" ref="C782:G782" si="115">SUM(C783:C790)</f>
        <v>196</v>
      </c>
      <c r="D782" s="32">
        <f t="shared" si="115"/>
        <v>321</v>
      </c>
      <c r="E782" s="23">
        <f t="shared" ref="E782:E845" si="116">D782-C782</f>
        <v>125</v>
      </c>
      <c r="F782" s="24">
        <f t="shared" ref="F782:F845" si="117">IF(C782=0,,E782/C782*100)</f>
        <v>63.7755102040816</v>
      </c>
      <c r="G782" s="32">
        <f t="shared" si="115"/>
        <v>321</v>
      </c>
      <c r="IP782" s="9"/>
      <c r="IQ782" s="9"/>
      <c r="IR782" s="9"/>
      <c r="IS782" s="9"/>
      <c r="IT782" s="9"/>
      <c r="IU782" s="9"/>
      <c r="IV782" s="9"/>
    </row>
    <row r="783" s="5" customFormat="1" ht="15" customHeight="1" spans="1:256">
      <c r="A783" s="25">
        <v>2110101</v>
      </c>
      <c r="B783" s="28" t="s">
        <v>14</v>
      </c>
      <c r="C783" s="31">
        <v>196</v>
      </c>
      <c r="D783" s="33">
        <v>67</v>
      </c>
      <c r="E783" s="23">
        <f t="shared" si="116"/>
        <v>-129</v>
      </c>
      <c r="F783" s="24">
        <f t="shared" si="117"/>
        <v>-65.8163265306122</v>
      </c>
      <c r="G783" s="33">
        <v>67</v>
      </c>
      <c r="IP783" s="9"/>
      <c r="IQ783" s="9"/>
      <c r="IR783" s="9"/>
      <c r="IS783" s="9"/>
      <c r="IT783" s="9"/>
      <c r="IU783" s="9"/>
      <c r="IV783" s="9"/>
    </row>
    <row r="784" s="5" customFormat="1" ht="15" customHeight="1" spans="1:256">
      <c r="A784" s="25">
        <v>2110102</v>
      </c>
      <c r="B784" s="28" t="s">
        <v>15</v>
      </c>
      <c r="C784" s="31"/>
      <c r="D784" s="33"/>
      <c r="E784" s="23">
        <f t="shared" si="116"/>
        <v>0</v>
      </c>
      <c r="F784" s="24">
        <f t="shared" si="117"/>
        <v>0</v>
      </c>
      <c r="G784" s="33"/>
      <c r="IP784" s="9"/>
      <c r="IQ784" s="9"/>
      <c r="IR784" s="9"/>
      <c r="IS784" s="9"/>
      <c r="IT784" s="9"/>
      <c r="IU784" s="9"/>
      <c r="IV784" s="9"/>
    </row>
    <row r="785" s="5" customFormat="1" ht="15" customHeight="1" spans="1:256">
      <c r="A785" s="25">
        <v>2110103</v>
      </c>
      <c r="B785" s="28" t="s">
        <v>16</v>
      </c>
      <c r="C785" s="31"/>
      <c r="D785" s="33">
        <v>0</v>
      </c>
      <c r="E785" s="23">
        <f t="shared" si="116"/>
        <v>0</v>
      </c>
      <c r="F785" s="24">
        <f t="shared" si="117"/>
        <v>0</v>
      </c>
      <c r="G785" s="33">
        <v>0</v>
      </c>
      <c r="IP785" s="9"/>
      <c r="IQ785" s="9"/>
      <c r="IR785" s="9"/>
      <c r="IS785" s="9"/>
      <c r="IT785" s="9"/>
      <c r="IU785" s="9"/>
      <c r="IV785" s="9"/>
    </row>
    <row r="786" s="5" customFormat="1" ht="15" customHeight="1" spans="1:256">
      <c r="A786" s="25">
        <v>2110104</v>
      </c>
      <c r="B786" s="28" t="s">
        <v>605</v>
      </c>
      <c r="C786" s="31"/>
      <c r="D786" s="33"/>
      <c r="E786" s="23">
        <f t="shared" si="116"/>
        <v>0</v>
      </c>
      <c r="F786" s="24">
        <f t="shared" si="117"/>
        <v>0</v>
      </c>
      <c r="G786" s="33"/>
      <c r="IP786" s="9"/>
      <c r="IQ786" s="9"/>
      <c r="IR786" s="9"/>
      <c r="IS786" s="9"/>
      <c r="IT786" s="9"/>
      <c r="IU786" s="9"/>
      <c r="IV786" s="9"/>
    </row>
    <row r="787" s="5" customFormat="1" ht="15" customHeight="1" spans="1:256">
      <c r="A787" s="25">
        <v>2110105</v>
      </c>
      <c r="B787" s="28" t="s">
        <v>606</v>
      </c>
      <c r="C787" s="31"/>
      <c r="D787" s="33">
        <v>0</v>
      </c>
      <c r="E787" s="23">
        <f t="shared" si="116"/>
        <v>0</v>
      </c>
      <c r="F787" s="24">
        <f t="shared" si="117"/>
        <v>0</v>
      </c>
      <c r="G787" s="33">
        <v>0</v>
      </c>
      <c r="IP787" s="9"/>
      <c r="IQ787" s="9"/>
      <c r="IR787" s="9"/>
      <c r="IS787" s="9"/>
      <c r="IT787" s="9"/>
      <c r="IU787" s="9"/>
      <c r="IV787" s="9"/>
    </row>
    <row r="788" s="5" customFormat="1" ht="15" customHeight="1" spans="1:256">
      <c r="A788" s="25">
        <v>2110106</v>
      </c>
      <c r="B788" s="28" t="s">
        <v>607</v>
      </c>
      <c r="C788" s="31"/>
      <c r="D788" s="33">
        <v>0</v>
      </c>
      <c r="E788" s="23">
        <f t="shared" si="116"/>
        <v>0</v>
      </c>
      <c r="F788" s="24">
        <f t="shared" si="117"/>
        <v>0</v>
      </c>
      <c r="G788" s="33">
        <v>0</v>
      </c>
      <c r="IP788" s="9"/>
      <c r="IQ788" s="9"/>
      <c r="IR788" s="9"/>
      <c r="IS788" s="9"/>
      <c r="IT788" s="9"/>
      <c r="IU788" s="9"/>
      <c r="IV788" s="9"/>
    </row>
    <row r="789" s="5" customFormat="1" ht="15" customHeight="1" spans="1:256">
      <c r="A789" s="25">
        <v>2110107</v>
      </c>
      <c r="B789" s="28" t="s">
        <v>608</v>
      </c>
      <c r="C789" s="31"/>
      <c r="D789" s="33">
        <v>0</v>
      </c>
      <c r="E789" s="23">
        <f t="shared" si="116"/>
        <v>0</v>
      </c>
      <c r="F789" s="24">
        <f t="shared" si="117"/>
        <v>0</v>
      </c>
      <c r="G789" s="33">
        <v>0</v>
      </c>
      <c r="IP789" s="9"/>
      <c r="IQ789" s="9"/>
      <c r="IR789" s="9"/>
      <c r="IS789" s="9"/>
      <c r="IT789" s="9"/>
      <c r="IU789" s="9"/>
      <c r="IV789" s="9"/>
    </row>
    <row r="790" s="5" customFormat="1" ht="15" customHeight="1" spans="1:256">
      <c r="A790" s="25">
        <v>2110199</v>
      </c>
      <c r="B790" s="28" t="s">
        <v>609</v>
      </c>
      <c r="C790" s="31"/>
      <c r="D790" s="33">
        <v>254</v>
      </c>
      <c r="E790" s="23">
        <f t="shared" si="116"/>
        <v>254</v>
      </c>
      <c r="F790" s="24">
        <f t="shared" si="117"/>
        <v>0</v>
      </c>
      <c r="G790" s="33">
        <v>254</v>
      </c>
      <c r="IP790" s="9"/>
      <c r="IQ790" s="9"/>
      <c r="IR790" s="9"/>
      <c r="IS790" s="9"/>
      <c r="IT790" s="9"/>
      <c r="IU790" s="9"/>
      <c r="IV790" s="9"/>
    </row>
    <row r="791" s="5" customFormat="1" ht="15" customHeight="1" spans="1:256">
      <c r="A791" s="25">
        <v>21102</v>
      </c>
      <c r="B791" s="26" t="s">
        <v>610</v>
      </c>
      <c r="C791" s="31"/>
      <c r="D791" s="32">
        <f>SUM(D792:D794)</f>
        <v>0</v>
      </c>
      <c r="E791" s="23">
        <f t="shared" si="116"/>
        <v>0</v>
      </c>
      <c r="F791" s="24">
        <f t="shared" si="117"/>
        <v>0</v>
      </c>
      <c r="G791" s="32">
        <f>SUM(G792:G794)</f>
        <v>0</v>
      </c>
      <c r="IP791" s="9"/>
      <c r="IQ791" s="9"/>
      <c r="IR791" s="9"/>
      <c r="IS791" s="9"/>
      <c r="IT791" s="9"/>
      <c r="IU791" s="9"/>
      <c r="IV791" s="9"/>
    </row>
    <row r="792" s="5" customFormat="1" ht="15" customHeight="1" spans="1:256">
      <c r="A792" s="25">
        <v>2110203</v>
      </c>
      <c r="B792" s="28" t="s">
        <v>611</v>
      </c>
      <c r="C792" s="31"/>
      <c r="D792" s="33">
        <v>0</v>
      </c>
      <c r="E792" s="23">
        <f t="shared" si="116"/>
        <v>0</v>
      </c>
      <c r="F792" s="24">
        <f t="shared" si="117"/>
        <v>0</v>
      </c>
      <c r="G792" s="33">
        <v>0</v>
      </c>
      <c r="IP792" s="9"/>
      <c r="IQ792" s="9"/>
      <c r="IR792" s="9"/>
      <c r="IS792" s="9"/>
      <c r="IT792" s="9"/>
      <c r="IU792" s="9"/>
      <c r="IV792" s="9"/>
    </row>
    <row r="793" s="5" customFormat="1" ht="15" customHeight="1" spans="1:256">
      <c r="A793" s="25">
        <v>2110204</v>
      </c>
      <c r="B793" s="28" t="s">
        <v>612</v>
      </c>
      <c r="C793" s="31"/>
      <c r="D793" s="33">
        <v>0</v>
      </c>
      <c r="E793" s="23">
        <f t="shared" si="116"/>
        <v>0</v>
      </c>
      <c r="F793" s="24">
        <f t="shared" si="117"/>
        <v>0</v>
      </c>
      <c r="G793" s="33">
        <v>0</v>
      </c>
      <c r="IP793" s="9"/>
      <c r="IQ793" s="9"/>
      <c r="IR793" s="9"/>
      <c r="IS793" s="9"/>
      <c r="IT793" s="9"/>
      <c r="IU793" s="9"/>
      <c r="IV793" s="9"/>
    </row>
    <row r="794" s="5" customFormat="1" ht="15" customHeight="1" spans="1:256">
      <c r="A794" s="25">
        <v>2110299</v>
      </c>
      <c r="B794" s="28" t="s">
        <v>613</v>
      </c>
      <c r="C794" s="31"/>
      <c r="D794" s="33"/>
      <c r="E794" s="23">
        <f t="shared" si="116"/>
        <v>0</v>
      </c>
      <c r="F794" s="24">
        <f t="shared" si="117"/>
        <v>0</v>
      </c>
      <c r="G794" s="33"/>
      <c r="IP794" s="9"/>
      <c r="IQ794" s="9"/>
      <c r="IR794" s="9"/>
      <c r="IS794" s="9"/>
      <c r="IT794" s="9"/>
      <c r="IU794" s="9"/>
      <c r="IV794" s="9"/>
    </row>
    <row r="795" s="5" customFormat="1" ht="15" customHeight="1" spans="1:256">
      <c r="A795" s="25">
        <v>21103</v>
      </c>
      <c r="B795" s="26" t="s">
        <v>614</v>
      </c>
      <c r="C795" s="39">
        <f t="shared" ref="C795:G795" si="118">SUM(C796:C802)</f>
        <v>150</v>
      </c>
      <c r="D795" s="32">
        <f t="shared" si="118"/>
        <v>193</v>
      </c>
      <c r="E795" s="23">
        <f t="shared" si="116"/>
        <v>43</v>
      </c>
      <c r="F795" s="24">
        <f t="shared" si="117"/>
        <v>28.6666666666667</v>
      </c>
      <c r="G795" s="32">
        <f t="shared" si="118"/>
        <v>193</v>
      </c>
      <c r="IP795" s="9"/>
      <c r="IQ795" s="9"/>
      <c r="IR795" s="9"/>
      <c r="IS795" s="9"/>
      <c r="IT795" s="9"/>
      <c r="IU795" s="9"/>
      <c r="IV795" s="9"/>
    </row>
    <row r="796" s="5" customFormat="1" ht="15" customHeight="1" spans="1:256">
      <c r="A796" s="25">
        <v>2110301</v>
      </c>
      <c r="B796" s="28" t="s">
        <v>615</v>
      </c>
      <c r="C796" s="31"/>
      <c r="D796" s="33">
        <v>0</v>
      </c>
      <c r="E796" s="23">
        <f t="shared" si="116"/>
        <v>0</v>
      </c>
      <c r="F796" s="24">
        <f t="shared" si="117"/>
        <v>0</v>
      </c>
      <c r="G796" s="33">
        <v>0</v>
      </c>
      <c r="IP796" s="9"/>
      <c r="IQ796" s="9"/>
      <c r="IR796" s="9"/>
      <c r="IS796" s="9"/>
      <c r="IT796" s="9"/>
      <c r="IU796" s="9"/>
      <c r="IV796" s="9"/>
    </row>
    <row r="797" s="5" customFormat="1" ht="15" customHeight="1" spans="1:256">
      <c r="A797" s="25">
        <v>2110302</v>
      </c>
      <c r="B797" s="28" t="s">
        <v>616</v>
      </c>
      <c r="C797" s="31">
        <v>50</v>
      </c>
      <c r="D797" s="33">
        <v>179</v>
      </c>
      <c r="E797" s="23">
        <f t="shared" si="116"/>
        <v>129</v>
      </c>
      <c r="F797" s="24">
        <f t="shared" si="117"/>
        <v>258</v>
      </c>
      <c r="G797" s="33">
        <v>179</v>
      </c>
      <c r="IP797" s="9"/>
      <c r="IQ797" s="9"/>
      <c r="IR797" s="9"/>
      <c r="IS797" s="9"/>
      <c r="IT797" s="9"/>
      <c r="IU797" s="9"/>
      <c r="IV797" s="9"/>
    </row>
    <row r="798" s="5" customFormat="1" ht="15" customHeight="1" spans="1:256">
      <c r="A798" s="25">
        <v>2110303</v>
      </c>
      <c r="B798" s="28" t="s">
        <v>617</v>
      </c>
      <c r="C798" s="40"/>
      <c r="D798" s="33">
        <v>0</v>
      </c>
      <c r="E798" s="23">
        <f t="shared" si="116"/>
        <v>0</v>
      </c>
      <c r="F798" s="24">
        <f t="shared" si="117"/>
        <v>0</v>
      </c>
      <c r="G798" s="33">
        <v>0</v>
      </c>
      <c r="IP798" s="9"/>
      <c r="IQ798" s="9"/>
      <c r="IR798" s="9"/>
      <c r="IS798" s="9"/>
      <c r="IT798" s="9"/>
      <c r="IU798" s="9"/>
      <c r="IV798" s="9"/>
    </row>
    <row r="799" s="5" customFormat="1" ht="15" customHeight="1" spans="1:256">
      <c r="A799" s="25">
        <v>2110304</v>
      </c>
      <c r="B799" s="28" t="s">
        <v>618</v>
      </c>
      <c r="C799" s="40"/>
      <c r="D799" s="33">
        <v>0</v>
      </c>
      <c r="E799" s="23">
        <f t="shared" si="116"/>
        <v>0</v>
      </c>
      <c r="F799" s="24">
        <f t="shared" si="117"/>
        <v>0</v>
      </c>
      <c r="G799" s="33">
        <v>0</v>
      </c>
      <c r="IP799" s="9"/>
      <c r="IQ799" s="9"/>
      <c r="IR799" s="9"/>
      <c r="IS799" s="9"/>
      <c r="IT799" s="9"/>
      <c r="IU799" s="9"/>
      <c r="IV799" s="9"/>
    </row>
    <row r="800" s="5" customFormat="1" ht="15" customHeight="1" spans="1:256">
      <c r="A800" s="25">
        <v>2110305</v>
      </c>
      <c r="B800" s="28" t="s">
        <v>619</v>
      </c>
      <c r="C800" s="40"/>
      <c r="D800" s="33">
        <v>0</v>
      </c>
      <c r="E800" s="23">
        <f t="shared" si="116"/>
        <v>0</v>
      </c>
      <c r="F800" s="24">
        <f t="shared" si="117"/>
        <v>0</v>
      </c>
      <c r="G800" s="33">
        <v>0</v>
      </c>
      <c r="IP800" s="9"/>
      <c r="IQ800" s="9"/>
      <c r="IR800" s="9"/>
      <c r="IS800" s="9"/>
      <c r="IT800" s="9"/>
      <c r="IU800" s="9"/>
      <c r="IV800" s="9"/>
    </row>
    <row r="801" s="5" customFormat="1" ht="15" customHeight="1" spans="1:256">
      <c r="A801" s="25">
        <v>2110306</v>
      </c>
      <c r="B801" s="28" t="s">
        <v>620</v>
      </c>
      <c r="C801" s="41"/>
      <c r="D801" s="33">
        <v>0</v>
      </c>
      <c r="E801" s="23">
        <f t="shared" si="116"/>
        <v>0</v>
      </c>
      <c r="F801" s="24">
        <f t="shared" si="117"/>
        <v>0</v>
      </c>
      <c r="G801" s="33">
        <v>0</v>
      </c>
      <c r="IP801" s="9"/>
      <c r="IQ801" s="9"/>
      <c r="IR801" s="9"/>
      <c r="IS801" s="9"/>
      <c r="IT801" s="9"/>
      <c r="IU801" s="9"/>
      <c r="IV801" s="9"/>
    </row>
    <row r="802" s="5" customFormat="1" ht="15" customHeight="1" spans="1:256">
      <c r="A802" s="25">
        <v>2110399</v>
      </c>
      <c r="B802" s="28" t="s">
        <v>621</v>
      </c>
      <c r="C802" s="31">
        <v>100</v>
      </c>
      <c r="D802" s="33">
        <v>14</v>
      </c>
      <c r="E802" s="23">
        <f t="shared" si="116"/>
        <v>-86</v>
      </c>
      <c r="F802" s="24">
        <f t="shared" si="117"/>
        <v>-86</v>
      </c>
      <c r="G802" s="33">
        <v>14</v>
      </c>
      <c r="IP802" s="9"/>
      <c r="IQ802" s="9"/>
      <c r="IR802" s="9"/>
      <c r="IS802" s="9"/>
      <c r="IT802" s="9"/>
      <c r="IU802" s="9"/>
      <c r="IV802" s="9"/>
    </row>
    <row r="803" s="5" customFormat="1" ht="15" customHeight="1" spans="1:256">
      <c r="A803" s="25">
        <v>21104</v>
      </c>
      <c r="B803" s="26" t="s">
        <v>622</v>
      </c>
      <c r="C803" s="31"/>
      <c r="D803" s="32">
        <f>SUM(D804:D808)</f>
        <v>0</v>
      </c>
      <c r="E803" s="23">
        <f t="shared" si="116"/>
        <v>0</v>
      </c>
      <c r="F803" s="24">
        <f t="shared" si="117"/>
        <v>0</v>
      </c>
      <c r="G803" s="32">
        <f>SUM(G804:G808)</f>
        <v>0</v>
      </c>
      <c r="IP803" s="9"/>
      <c r="IQ803" s="9"/>
      <c r="IR803" s="9"/>
      <c r="IS803" s="9"/>
      <c r="IT803" s="9"/>
      <c r="IU803" s="9"/>
      <c r="IV803" s="9"/>
    </row>
    <row r="804" s="5" customFormat="1" ht="15" customHeight="1" spans="1:256">
      <c r="A804" s="25">
        <v>2110401</v>
      </c>
      <c r="B804" s="28" t="s">
        <v>623</v>
      </c>
      <c r="C804" s="39">
        <f>SUM(C805:C809)</f>
        <v>270</v>
      </c>
      <c r="D804" s="33">
        <v>0</v>
      </c>
      <c r="E804" s="23">
        <f t="shared" si="116"/>
        <v>-270</v>
      </c>
      <c r="F804" s="24">
        <f t="shared" si="117"/>
        <v>-100</v>
      </c>
      <c r="G804" s="33">
        <v>0</v>
      </c>
      <c r="IP804" s="9"/>
      <c r="IQ804" s="9"/>
      <c r="IR804" s="9"/>
      <c r="IS804" s="9"/>
      <c r="IT804" s="9"/>
      <c r="IU804" s="9"/>
      <c r="IV804" s="9"/>
    </row>
    <row r="805" s="5" customFormat="1" ht="15" customHeight="1" spans="1:256">
      <c r="A805" s="25">
        <v>2110402</v>
      </c>
      <c r="B805" s="28" t="s">
        <v>624</v>
      </c>
      <c r="C805" s="31"/>
      <c r="D805" s="33"/>
      <c r="E805" s="23">
        <f t="shared" si="116"/>
        <v>0</v>
      </c>
      <c r="F805" s="24">
        <f t="shared" si="117"/>
        <v>0</v>
      </c>
      <c r="G805" s="33"/>
      <c r="IP805" s="9"/>
      <c r="IQ805" s="9"/>
      <c r="IR805" s="9"/>
      <c r="IS805" s="9"/>
      <c r="IT805" s="9"/>
      <c r="IU805" s="9"/>
      <c r="IV805" s="9"/>
    </row>
    <row r="806" s="5" customFormat="1" ht="15" customHeight="1" spans="1:256">
      <c r="A806" s="25">
        <v>2110403</v>
      </c>
      <c r="B806" s="28" t="s">
        <v>625</v>
      </c>
      <c r="C806" s="31">
        <v>270</v>
      </c>
      <c r="D806" s="33">
        <v>0</v>
      </c>
      <c r="E806" s="23">
        <f t="shared" si="116"/>
        <v>-270</v>
      </c>
      <c r="F806" s="24">
        <f t="shared" si="117"/>
        <v>-100</v>
      </c>
      <c r="G806" s="33">
        <v>0</v>
      </c>
      <c r="IP806" s="9"/>
      <c r="IQ806" s="9"/>
      <c r="IR806" s="9"/>
      <c r="IS806" s="9"/>
      <c r="IT806" s="9"/>
      <c r="IU806" s="9"/>
      <c r="IV806" s="9"/>
    </row>
    <row r="807" s="5" customFormat="1" ht="15" customHeight="1" spans="1:256">
      <c r="A807" s="25">
        <v>2110404</v>
      </c>
      <c r="B807" s="28" t="s">
        <v>626</v>
      </c>
      <c r="C807" s="31"/>
      <c r="D807" s="33">
        <v>0</v>
      </c>
      <c r="E807" s="23">
        <f t="shared" si="116"/>
        <v>0</v>
      </c>
      <c r="F807" s="24">
        <f t="shared" si="117"/>
        <v>0</v>
      </c>
      <c r="G807" s="33">
        <v>0</v>
      </c>
      <c r="IP807" s="9"/>
      <c r="IQ807" s="9"/>
      <c r="IR807" s="9"/>
      <c r="IS807" s="9"/>
      <c r="IT807" s="9"/>
      <c r="IU807" s="9"/>
      <c r="IV807" s="9"/>
    </row>
    <row r="808" s="5" customFormat="1" ht="15" customHeight="1" spans="1:256">
      <c r="A808" s="25">
        <v>2110499</v>
      </c>
      <c r="B808" s="28" t="s">
        <v>627</v>
      </c>
      <c r="C808" s="31"/>
      <c r="D808" s="33">
        <v>0</v>
      </c>
      <c r="E808" s="23">
        <f t="shared" si="116"/>
        <v>0</v>
      </c>
      <c r="F808" s="24">
        <f t="shared" si="117"/>
        <v>0</v>
      </c>
      <c r="G808" s="33">
        <v>0</v>
      </c>
      <c r="IP808" s="9"/>
      <c r="IQ808" s="9"/>
      <c r="IR808" s="9"/>
      <c r="IS808" s="9"/>
      <c r="IT808" s="9"/>
      <c r="IU808" s="9"/>
      <c r="IV808" s="9"/>
    </row>
    <row r="809" s="5" customFormat="1" ht="15" customHeight="1" spans="1:256">
      <c r="A809" s="25">
        <v>21105</v>
      </c>
      <c r="B809" s="26" t="s">
        <v>628</v>
      </c>
      <c r="C809" s="31"/>
      <c r="D809" s="32">
        <f>SUM(D810:D815)</f>
        <v>0</v>
      </c>
      <c r="E809" s="23">
        <f t="shared" si="116"/>
        <v>0</v>
      </c>
      <c r="F809" s="24">
        <f t="shared" si="117"/>
        <v>0</v>
      </c>
      <c r="G809" s="32">
        <f>SUM(G810:G815)</f>
        <v>0</v>
      </c>
      <c r="IP809" s="9"/>
      <c r="IQ809" s="9"/>
      <c r="IR809" s="9"/>
      <c r="IS809" s="9"/>
      <c r="IT809" s="9"/>
      <c r="IU809" s="9"/>
      <c r="IV809" s="9"/>
    </row>
    <row r="810" s="5" customFormat="1" ht="15" customHeight="1" spans="1:256">
      <c r="A810" s="25">
        <v>2110501</v>
      </c>
      <c r="B810" s="28" t="s">
        <v>629</v>
      </c>
      <c r="C810" s="31"/>
      <c r="D810" s="33">
        <v>0</v>
      </c>
      <c r="E810" s="23">
        <f t="shared" si="116"/>
        <v>0</v>
      </c>
      <c r="F810" s="24">
        <f t="shared" si="117"/>
        <v>0</v>
      </c>
      <c r="G810" s="33">
        <v>0</v>
      </c>
      <c r="IP810" s="9"/>
      <c r="IQ810" s="9"/>
      <c r="IR810" s="9"/>
      <c r="IS810" s="9"/>
      <c r="IT810" s="9"/>
      <c r="IU810" s="9"/>
      <c r="IV810" s="9"/>
    </row>
    <row r="811" s="5" customFormat="1" ht="15" customHeight="1" spans="1:256">
      <c r="A811" s="25">
        <v>2110502</v>
      </c>
      <c r="B811" s="28" t="s">
        <v>630</v>
      </c>
      <c r="C811" s="31"/>
      <c r="D811" s="33">
        <v>0</v>
      </c>
      <c r="E811" s="23">
        <f t="shared" si="116"/>
        <v>0</v>
      </c>
      <c r="F811" s="24">
        <f t="shared" si="117"/>
        <v>0</v>
      </c>
      <c r="G811" s="33">
        <v>0</v>
      </c>
      <c r="IP811" s="9"/>
      <c r="IQ811" s="9"/>
      <c r="IR811" s="9"/>
      <c r="IS811" s="9"/>
      <c r="IT811" s="9"/>
      <c r="IU811" s="9"/>
      <c r="IV811" s="9"/>
    </row>
    <row r="812" s="5" customFormat="1" ht="15" customHeight="1" spans="1:256">
      <c r="A812" s="25">
        <v>2110503</v>
      </c>
      <c r="B812" s="28" t="s">
        <v>631</v>
      </c>
      <c r="C812" s="31"/>
      <c r="D812" s="33">
        <v>0</v>
      </c>
      <c r="E812" s="23">
        <f t="shared" si="116"/>
        <v>0</v>
      </c>
      <c r="F812" s="24">
        <f t="shared" si="117"/>
        <v>0</v>
      </c>
      <c r="G812" s="33">
        <v>0</v>
      </c>
      <c r="IP812" s="9"/>
      <c r="IQ812" s="9"/>
      <c r="IR812" s="9"/>
      <c r="IS812" s="9"/>
      <c r="IT812" s="9"/>
      <c r="IU812" s="9"/>
      <c r="IV812" s="9"/>
    </row>
    <row r="813" s="5" customFormat="1" ht="15" customHeight="1" spans="1:256">
      <c r="A813" s="25">
        <v>2110506</v>
      </c>
      <c r="B813" s="28" t="s">
        <v>632</v>
      </c>
      <c r="C813" s="31"/>
      <c r="D813" s="33">
        <v>0</v>
      </c>
      <c r="E813" s="23">
        <f t="shared" si="116"/>
        <v>0</v>
      </c>
      <c r="F813" s="24">
        <f t="shared" si="117"/>
        <v>0</v>
      </c>
      <c r="G813" s="33">
        <v>0</v>
      </c>
      <c r="IP813" s="9"/>
      <c r="IQ813" s="9"/>
      <c r="IR813" s="9"/>
      <c r="IS813" s="9"/>
      <c r="IT813" s="9"/>
      <c r="IU813" s="9"/>
      <c r="IV813" s="9"/>
    </row>
    <row r="814" s="5" customFormat="1" ht="15" customHeight="1" spans="1:256">
      <c r="A814" s="25" t="s">
        <v>633</v>
      </c>
      <c r="B814" s="28" t="s">
        <v>634</v>
      </c>
      <c r="C814" s="31"/>
      <c r="D814" s="33"/>
      <c r="E814" s="23">
        <f t="shared" si="116"/>
        <v>0</v>
      </c>
      <c r="F814" s="24">
        <f t="shared" si="117"/>
        <v>0</v>
      </c>
      <c r="G814" s="33"/>
      <c r="IP814" s="9"/>
      <c r="IQ814" s="9"/>
      <c r="IR814" s="9"/>
      <c r="IS814" s="9"/>
      <c r="IT814" s="9"/>
      <c r="IU814" s="9"/>
      <c r="IV814" s="9"/>
    </row>
    <row r="815" s="5" customFormat="1" ht="15" customHeight="1" spans="1:256">
      <c r="A815" s="25">
        <v>2110599</v>
      </c>
      <c r="B815" s="28" t="s">
        <v>635</v>
      </c>
      <c r="C815" s="31"/>
      <c r="D815" s="33">
        <v>0</v>
      </c>
      <c r="E815" s="23">
        <f t="shared" si="116"/>
        <v>0</v>
      </c>
      <c r="F815" s="24">
        <f t="shared" si="117"/>
        <v>0</v>
      </c>
      <c r="G815" s="33">
        <v>0</v>
      </c>
      <c r="IP815" s="9"/>
      <c r="IQ815" s="9"/>
      <c r="IR815" s="9"/>
      <c r="IS815" s="9"/>
      <c r="IT815" s="9"/>
      <c r="IU815" s="9"/>
      <c r="IV815" s="9"/>
    </row>
    <row r="816" s="5" customFormat="1" ht="15" customHeight="1" spans="1:256">
      <c r="A816" s="25">
        <v>21106</v>
      </c>
      <c r="B816" s="26" t="s">
        <v>636</v>
      </c>
      <c r="C816" s="31"/>
      <c r="D816" s="32">
        <f>SUM(D817:D821)</f>
        <v>0</v>
      </c>
      <c r="E816" s="23">
        <f t="shared" si="116"/>
        <v>0</v>
      </c>
      <c r="F816" s="24">
        <f t="shared" si="117"/>
        <v>0</v>
      </c>
      <c r="G816" s="32">
        <f>SUM(G817:G821)</f>
        <v>0</v>
      </c>
      <c r="IP816" s="9"/>
      <c r="IQ816" s="9"/>
      <c r="IR816" s="9"/>
      <c r="IS816" s="9"/>
      <c r="IT816" s="9"/>
      <c r="IU816" s="9"/>
      <c r="IV816" s="9"/>
    </row>
    <row r="817" s="5" customFormat="1" ht="15" customHeight="1" spans="1:256">
      <c r="A817" s="25">
        <v>2110602</v>
      </c>
      <c r="B817" s="28" t="s">
        <v>637</v>
      </c>
      <c r="C817" s="31"/>
      <c r="D817" s="33">
        <v>0</v>
      </c>
      <c r="E817" s="23">
        <f t="shared" si="116"/>
        <v>0</v>
      </c>
      <c r="F817" s="24">
        <f t="shared" si="117"/>
        <v>0</v>
      </c>
      <c r="G817" s="33">
        <v>0</v>
      </c>
      <c r="IP817" s="9"/>
      <c r="IQ817" s="9"/>
      <c r="IR817" s="9"/>
      <c r="IS817" s="9"/>
      <c r="IT817" s="9"/>
      <c r="IU817" s="9"/>
      <c r="IV817" s="9"/>
    </row>
    <row r="818" s="5" customFormat="1" ht="15" customHeight="1" spans="1:256">
      <c r="A818" s="25">
        <v>2110603</v>
      </c>
      <c r="B818" s="28" t="s">
        <v>638</v>
      </c>
      <c r="C818" s="31"/>
      <c r="D818" s="33">
        <v>0</v>
      </c>
      <c r="E818" s="23">
        <f t="shared" si="116"/>
        <v>0</v>
      </c>
      <c r="F818" s="24">
        <f t="shared" si="117"/>
        <v>0</v>
      </c>
      <c r="G818" s="33">
        <v>0</v>
      </c>
      <c r="IP818" s="9"/>
      <c r="IQ818" s="9"/>
      <c r="IR818" s="9"/>
      <c r="IS818" s="9"/>
      <c r="IT818" s="9"/>
      <c r="IU818" s="9"/>
      <c r="IV818" s="9"/>
    </row>
    <row r="819" s="5" customFormat="1" ht="15" customHeight="1" spans="1:256">
      <c r="A819" s="25">
        <v>2110604</v>
      </c>
      <c r="B819" s="28" t="s">
        <v>639</v>
      </c>
      <c r="C819" s="31"/>
      <c r="D819" s="33">
        <v>0</v>
      </c>
      <c r="E819" s="23">
        <f t="shared" si="116"/>
        <v>0</v>
      </c>
      <c r="F819" s="24">
        <f t="shared" si="117"/>
        <v>0</v>
      </c>
      <c r="G819" s="33">
        <v>0</v>
      </c>
      <c r="IP819" s="9"/>
      <c r="IQ819" s="9"/>
      <c r="IR819" s="9"/>
      <c r="IS819" s="9"/>
      <c r="IT819" s="9"/>
      <c r="IU819" s="9"/>
      <c r="IV819" s="9"/>
    </row>
    <row r="820" s="5" customFormat="1" ht="15" customHeight="1" spans="1:256">
      <c r="A820" s="25">
        <v>2110605</v>
      </c>
      <c r="B820" s="28" t="s">
        <v>640</v>
      </c>
      <c r="C820" s="31"/>
      <c r="D820" s="33">
        <v>0</v>
      </c>
      <c r="E820" s="23">
        <f t="shared" si="116"/>
        <v>0</v>
      </c>
      <c r="F820" s="24">
        <f t="shared" si="117"/>
        <v>0</v>
      </c>
      <c r="G820" s="33">
        <v>0</v>
      </c>
      <c r="IP820" s="9"/>
      <c r="IQ820" s="9"/>
      <c r="IR820" s="9"/>
      <c r="IS820" s="9"/>
      <c r="IT820" s="9"/>
      <c r="IU820" s="9"/>
      <c r="IV820" s="9"/>
    </row>
    <row r="821" s="5" customFormat="1" ht="15" customHeight="1" spans="1:256">
      <c r="A821" s="25">
        <v>2110699</v>
      </c>
      <c r="B821" s="28" t="s">
        <v>641</v>
      </c>
      <c r="C821" s="31"/>
      <c r="D821" s="33">
        <v>0</v>
      </c>
      <c r="E821" s="23">
        <f t="shared" si="116"/>
        <v>0</v>
      </c>
      <c r="F821" s="24">
        <f t="shared" si="117"/>
        <v>0</v>
      </c>
      <c r="G821" s="33">
        <v>0</v>
      </c>
      <c r="IP821" s="9"/>
      <c r="IQ821" s="9"/>
      <c r="IR821" s="9"/>
      <c r="IS821" s="9"/>
      <c r="IT821" s="9"/>
      <c r="IU821" s="9"/>
      <c r="IV821" s="9"/>
    </row>
    <row r="822" s="5" customFormat="1" ht="15" customHeight="1" spans="1:256">
      <c r="A822" s="25">
        <v>21107</v>
      </c>
      <c r="B822" s="26" t="s">
        <v>642</v>
      </c>
      <c r="C822" s="31"/>
      <c r="D822" s="32">
        <f>SUM(D823:D824)</f>
        <v>0</v>
      </c>
      <c r="E822" s="23">
        <f t="shared" si="116"/>
        <v>0</v>
      </c>
      <c r="F822" s="24">
        <f t="shared" si="117"/>
        <v>0</v>
      </c>
      <c r="G822" s="32">
        <f>SUM(G823:G824)</f>
        <v>0</v>
      </c>
      <c r="IP822" s="9"/>
      <c r="IQ822" s="9"/>
      <c r="IR822" s="9"/>
      <c r="IS822" s="9"/>
      <c r="IT822" s="9"/>
      <c r="IU822" s="9"/>
      <c r="IV822" s="9"/>
    </row>
    <row r="823" s="5" customFormat="1" ht="15" customHeight="1" spans="1:256">
      <c r="A823" s="25">
        <v>2110704</v>
      </c>
      <c r="B823" s="28" t="s">
        <v>643</v>
      </c>
      <c r="C823" s="31"/>
      <c r="D823" s="33">
        <v>0</v>
      </c>
      <c r="E823" s="23">
        <f t="shared" si="116"/>
        <v>0</v>
      </c>
      <c r="F823" s="24">
        <f t="shared" si="117"/>
        <v>0</v>
      </c>
      <c r="G823" s="33">
        <v>0</v>
      </c>
      <c r="IP823" s="9"/>
      <c r="IQ823" s="9"/>
      <c r="IR823" s="9"/>
      <c r="IS823" s="9"/>
      <c r="IT823" s="9"/>
      <c r="IU823" s="9"/>
      <c r="IV823" s="9"/>
    </row>
    <row r="824" s="5" customFormat="1" ht="15" customHeight="1" spans="1:256">
      <c r="A824" s="25">
        <v>2110799</v>
      </c>
      <c r="B824" s="28" t="s">
        <v>644</v>
      </c>
      <c r="C824" s="31"/>
      <c r="D824" s="33">
        <v>0</v>
      </c>
      <c r="E824" s="23">
        <f t="shared" si="116"/>
        <v>0</v>
      </c>
      <c r="F824" s="24">
        <f t="shared" si="117"/>
        <v>0</v>
      </c>
      <c r="G824" s="33">
        <v>0</v>
      </c>
      <c r="IP824" s="9"/>
      <c r="IQ824" s="9"/>
      <c r="IR824" s="9"/>
      <c r="IS824" s="9"/>
      <c r="IT824" s="9"/>
      <c r="IU824" s="9"/>
      <c r="IV824" s="9"/>
    </row>
    <row r="825" s="5" customFormat="1" ht="15" customHeight="1" spans="1:256">
      <c r="A825" s="25">
        <v>21108</v>
      </c>
      <c r="B825" s="26" t="s">
        <v>645</v>
      </c>
      <c r="C825" s="31"/>
      <c r="D825" s="32">
        <f>SUM(D826:D827)</f>
        <v>0</v>
      </c>
      <c r="E825" s="23">
        <f t="shared" si="116"/>
        <v>0</v>
      </c>
      <c r="F825" s="24">
        <f t="shared" si="117"/>
        <v>0</v>
      </c>
      <c r="G825" s="32">
        <f>SUM(G826:G827)</f>
        <v>0</v>
      </c>
      <c r="IP825" s="9"/>
      <c r="IQ825" s="9"/>
      <c r="IR825" s="9"/>
      <c r="IS825" s="9"/>
      <c r="IT825" s="9"/>
      <c r="IU825" s="9"/>
      <c r="IV825" s="9"/>
    </row>
    <row r="826" s="5" customFormat="1" ht="15" customHeight="1" spans="1:256">
      <c r="A826" s="25">
        <v>2110804</v>
      </c>
      <c r="B826" s="28" t="s">
        <v>646</v>
      </c>
      <c r="C826" s="31"/>
      <c r="D826" s="33">
        <v>0</v>
      </c>
      <c r="E826" s="23">
        <f t="shared" si="116"/>
        <v>0</v>
      </c>
      <c r="F826" s="24">
        <f t="shared" si="117"/>
        <v>0</v>
      </c>
      <c r="G826" s="33">
        <v>0</v>
      </c>
      <c r="IP826" s="9"/>
      <c r="IQ826" s="9"/>
      <c r="IR826" s="9"/>
      <c r="IS826" s="9"/>
      <c r="IT826" s="9"/>
      <c r="IU826" s="9"/>
      <c r="IV826" s="9"/>
    </row>
    <row r="827" s="5" customFormat="1" ht="15" customHeight="1" spans="1:256">
      <c r="A827" s="25">
        <v>2110899</v>
      </c>
      <c r="B827" s="28" t="s">
        <v>647</v>
      </c>
      <c r="C827" s="31"/>
      <c r="D827" s="33">
        <v>0</v>
      </c>
      <c r="E827" s="23">
        <f t="shared" si="116"/>
        <v>0</v>
      </c>
      <c r="F827" s="24">
        <f t="shared" si="117"/>
        <v>0</v>
      </c>
      <c r="G827" s="33">
        <v>0</v>
      </c>
      <c r="IP827" s="9"/>
      <c r="IQ827" s="9"/>
      <c r="IR827" s="9"/>
      <c r="IS827" s="9"/>
      <c r="IT827" s="9"/>
      <c r="IU827" s="9"/>
      <c r="IV827" s="9"/>
    </row>
    <row r="828" s="5" customFormat="1" ht="15" customHeight="1" spans="1:256">
      <c r="A828" s="25">
        <v>21109</v>
      </c>
      <c r="B828" s="26" t="s">
        <v>648</v>
      </c>
      <c r="C828" s="31"/>
      <c r="D828" s="32">
        <f>D829</f>
        <v>0</v>
      </c>
      <c r="E828" s="23">
        <f t="shared" si="116"/>
        <v>0</v>
      </c>
      <c r="F828" s="24">
        <f t="shared" si="117"/>
        <v>0</v>
      </c>
      <c r="G828" s="32">
        <f>G829</f>
        <v>0</v>
      </c>
      <c r="IP828" s="9"/>
      <c r="IQ828" s="9"/>
      <c r="IR828" s="9"/>
      <c r="IS828" s="9"/>
      <c r="IT828" s="9"/>
      <c r="IU828" s="9"/>
      <c r="IV828" s="9"/>
    </row>
    <row r="829" s="5" customFormat="1" ht="15" customHeight="1" spans="1:256">
      <c r="A829" s="25">
        <v>2110901</v>
      </c>
      <c r="B829" s="28" t="s">
        <v>649</v>
      </c>
      <c r="C829" s="31"/>
      <c r="D829" s="33">
        <v>0</v>
      </c>
      <c r="E829" s="23">
        <f t="shared" si="116"/>
        <v>0</v>
      </c>
      <c r="F829" s="24">
        <f t="shared" si="117"/>
        <v>0</v>
      </c>
      <c r="G829" s="33">
        <v>0</v>
      </c>
      <c r="IP829" s="9"/>
      <c r="IQ829" s="9"/>
      <c r="IR829" s="9"/>
      <c r="IS829" s="9"/>
      <c r="IT829" s="9"/>
      <c r="IU829" s="9"/>
      <c r="IV829" s="9"/>
    </row>
    <row r="830" s="5" customFormat="1" ht="15" customHeight="1" spans="1:256">
      <c r="A830" s="25">
        <v>21110</v>
      </c>
      <c r="B830" s="26" t="s">
        <v>650</v>
      </c>
      <c r="C830" s="31"/>
      <c r="D830" s="32">
        <f>D831</f>
        <v>0</v>
      </c>
      <c r="E830" s="23">
        <f t="shared" si="116"/>
        <v>0</v>
      </c>
      <c r="F830" s="24">
        <f t="shared" si="117"/>
        <v>0</v>
      </c>
      <c r="G830" s="32">
        <f>G831</f>
        <v>0</v>
      </c>
      <c r="IP830" s="9"/>
      <c r="IQ830" s="9"/>
      <c r="IR830" s="9"/>
      <c r="IS830" s="9"/>
      <c r="IT830" s="9"/>
      <c r="IU830" s="9"/>
      <c r="IV830" s="9"/>
    </row>
    <row r="831" s="5" customFormat="1" ht="15" customHeight="1" spans="1:256">
      <c r="A831" s="25">
        <v>2111001</v>
      </c>
      <c r="B831" s="28" t="s">
        <v>651</v>
      </c>
      <c r="C831" s="31"/>
      <c r="D831" s="33"/>
      <c r="E831" s="23">
        <f t="shared" si="116"/>
        <v>0</v>
      </c>
      <c r="F831" s="24">
        <f t="shared" si="117"/>
        <v>0</v>
      </c>
      <c r="G831" s="33"/>
      <c r="IP831" s="9"/>
      <c r="IQ831" s="9"/>
      <c r="IR831" s="9"/>
      <c r="IS831" s="9"/>
      <c r="IT831" s="9"/>
      <c r="IU831" s="9"/>
      <c r="IV831" s="9"/>
    </row>
    <row r="832" s="5" customFormat="1" ht="15" customHeight="1" spans="1:256">
      <c r="A832" s="25">
        <v>21111</v>
      </c>
      <c r="B832" s="26" t="s">
        <v>652</v>
      </c>
      <c r="C832" s="31"/>
      <c r="D832" s="32">
        <f>SUM(D833:D837)</f>
        <v>0</v>
      </c>
      <c r="E832" s="23">
        <f t="shared" si="116"/>
        <v>0</v>
      </c>
      <c r="F832" s="24">
        <f t="shared" si="117"/>
        <v>0</v>
      </c>
      <c r="G832" s="32">
        <f>SUM(G833:G837)</f>
        <v>0</v>
      </c>
      <c r="IP832" s="9"/>
      <c r="IQ832" s="9"/>
      <c r="IR832" s="9"/>
      <c r="IS832" s="9"/>
      <c r="IT832" s="9"/>
      <c r="IU832" s="9"/>
      <c r="IV832" s="9"/>
    </row>
    <row r="833" s="5" customFormat="1" ht="15" customHeight="1" spans="1:256">
      <c r="A833" s="25">
        <v>2111101</v>
      </c>
      <c r="B833" s="28" t="s">
        <v>653</v>
      </c>
      <c r="C833" s="31"/>
      <c r="D833" s="33"/>
      <c r="E833" s="23">
        <f t="shared" si="116"/>
        <v>0</v>
      </c>
      <c r="F833" s="24">
        <f t="shared" si="117"/>
        <v>0</v>
      </c>
      <c r="G833" s="33"/>
      <c r="IP833" s="9"/>
      <c r="IQ833" s="9"/>
      <c r="IR833" s="9"/>
      <c r="IS833" s="9"/>
      <c r="IT833" s="9"/>
      <c r="IU833" s="9"/>
      <c r="IV833" s="9"/>
    </row>
    <row r="834" s="5" customFormat="1" ht="15" customHeight="1" spans="1:256">
      <c r="A834" s="25">
        <v>2111102</v>
      </c>
      <c r="B834" s="28" t="s">
        <v>654</v>
      </c>
      <c r="C834" s="31"/>
      <c r="D834" s="33">
        <v>0</v>
      </c>
      <c r="E834" s="23">
        <f t="shared" si="116"/>
        <v>0</v>
      </c>
      <c r="F834" s="24">
        <f t="shared" si="117"/>
        <v>0</v>
      </c>
      <c r="G834" s="33">
        <v>0</v>
      </c>
      <c r="IP834" s="9"/>
      <c r="IQ834" s="9"/>
      <c r="IR834" s="9"/>
      <c r="IS834" s="9"/>
      <c r="IT834" s="9"/>
      <c r="IU834" s="9"/>
      <c r="IV834" s="9"/>
    </row>
    <row r="835" s="5" customFormat="1" ht="15" customHeight="1" spans="1:256">
      <c r="A835" s="25">
        <v>2111103</v>
      </c>
      <c r="B835" s="28" t="s">
        <v>655</v>
      </c>
      <c r="C835" s="31"/>
      <c r="D835" s="33">
        <v>0</v>
      </c>
      <c r="E835" s="23">
        <f t="shared" si="116"/>
        <v>0</v>
      </c>
      <c r="F835" s="24">
        <f t="shared" si="117"/>
        <v>0</v>
      </c>
      <c r="G835" s="33">
        <v>0</v>
      </c>
      <c r="IP835" s="9"/>
      <c r="IQ835" s="9"/>
      <c r="IR835" s="9"/>
      <c r="IS835" s="9"/>
      <c r="IT835" s="9"/>
      <c r="IU835" s="9"/>
      <c r="IV835" s="9"/>
    </row>
    <row r="836" s="5" customFormat="1" ht="15" customHeight="1" spans="1:256">
      <c r="A836" s="25">
        <v>2111104</v>
      </c>
      <c r="B836" s="28" t="s">
        <v>656</v>
      </c>
      <c r="C836" s="31"/>
      <c r="D836" s="33">
        <v>0</v>
      </c>
      <c r="E836" s="23">
        <f t="shared" si="116"/>
        <v>0</v>
      </c>
      <c r="F836" s="24">
        <f t="shared" si="117"/>
        <v>0</v>
      </c>
      <c r="G836" s="33">
        <v>0</v>
      </c>
      <c r="IP836" s="9"/>
      <c r="IQ836" s="9"/>
      <c r="IR836" s="9"/>
      <c r="IS836" s="9"/>
      <c r="IT836" s="9"/>
      <c r="IU836" s="9"/>
      <c r="IV836" s="9"/>
    </row>
    <row r="837" s="5" customFormat="1" ht="15" customHeight="1" spans="1:256">
      <c r="A837" s="25">
        <v>2111199</v>
      </c>
      <c r="B837" s="28" t="s">
        <v>657</v>
      </c>
      <c r="C837" s="31"/>
      <c r="D837" s="33"/>
      <c r="E837" s="23">
        <f t="shared" si="116"/>
        <v>0</v>
      </c>
      <c r="F837" s="24">
        <f t="shared" si="117"/>
        <v>0</v>
      </c>
      <c r="G837" s="33"/>
      <c r="IP837" s="9"/>
      <c r="IQ837" s="9"/>
      <c r="IR837" s="9"/>
      <c r="IS837" s="9"/>
      <c r="IT837" s="9"/>
      <c r="IU837" s="9"/>
      <c r="IV837" s="9"/>
    </row>
    <row r="838" s="5" customFormat="1" ht="15" customHeight="1" spans="1:256">
      <c r="A838" s="25">
        <v>21112</v>
      </c>
      <c r="B838" s="26" t="s">
        <v>658</v>
      </c>
      <c r="C838" s="31"/>
      <c r="D838" s="33"/>
      <c r="E838" s="23">
        <f t="shared" si="116"/>
        <v>0</v>
      </c>
      <c r="F838" s="24">
        <f t="shared" si="117"/>
        <v>0</v>
      </c>
      <c r="G838" s="33"/>
      <c r="IP838" s="9"/>
      <c r="IQ838" s="9"/>
      <c r="IR838" s="9"/>
      <c r="IS838" s="9"/>
      <c r="IT838" s="9"/>
      <c r="IU838" s="9"/>
      <c r="IV838" s="9"/>
    </row>
    <row r="839" s="5" customFormat="1" ht="15" customHeight="1" spans="1:256">
      <c r="A839" s="25">
        <v>2111201</v>
      </c>
      <c r="B839" s="28" t="s">
        <v>659</v>
      </c>
      <c r="C839" s="31"/>
      <c r="D839" s="33">
        <v>0</v>
      </c>
      <c r="E839" s="23">
        <f t="shared" si="116"/>
        <v>0</v>
      </c>
      <c r="F839" s="24">
        <f t="shared" si="117"/>
        <v>0</v>
      </c>
      <c r="G839" s="33">
        <v>0</v>
      </c>
      <c r="IP839" s="9"/>
      <c r="IQ839" s="9"/>
      <c r="IR839" s="9"/>
      <c r="IS839" s="9"/>
      <c r="IT839" s="9"/>
      <c r="IU839" s="9"/>
      <c r="IV839" s="9"/>
    </row>
    <row r="840" s="5" customFormat="1" ht="15" customHeight="1" spans="1:256">
      <c r="A840" s="25">
        <v>21113</v>
      </c>
      <c r="B840" s="26" t="s">
        <v>660</v>
      </c>
      <c r="C840" s="31"/>
      <c r="D840" s="32">
        <f>D841</f>
        <v>0</v>
      </c>
      <c r="E840" s="23">
        <f t="shared" si="116"/>
        <v>0</v>
      </c>
      <c r="F840" s="24">
        <f t="shared" si="117"/>
        <v>0</v>
      </c>
      <c r="G840" s="32">
        <f>G841</f>
        <v>0</v>
      </c>
      <c r="IP840" s="9"/>
      <c r="IQ840" s="9"/>
      <c r="IR840" s="9"/>
      <c r="IS840" s="9"/>
      <c r="IT840" s="9"/>
      <c r="IU840" s="9"/>
      <c r="IV840" s="9"/>
    </row>
    <row r="841" s="5" customFormat="1" ht="15" customHeight="1" spans="1:256">
      <c r="A841" s="25">
        <v>2111301</v>
      </c>
      <c r="B841" s="28" t="s">
        <v>661</v>
      </c>
      <c r="C841" s="31"/>
      <c r="D841" s="33">
        <v>0</v>
      </c>
      <c r="E841" s="23">
        <f t="shared" si="116"/>
        <v>0</v>
      </c>
      <c r="F841" s="24">
        <f t="shared" si="117"/>
        <v>0</v>
      </c>
      <c r="G841" s="33">
        <v>0</v>
      </c>
      <c r="IP841" s="9"/>
      <c r="IQ841" s="9"/>
      <c r="IR841" s="9"/>
      <c r="IS841" s="9"/>
      <c r="IT841" s="9"/>
      <c r="IU841" s="9"/>
      <c r="IV841" s="9"/>
    </row>
    <row r="842" s="5" customFormat="1" ht="15" customHeight="1" spans="1:256">
      <c r="A842" s="25">
        <v>21114</v>
      </c>
      <c r="B842" s="26" t="s">
        <v>662</v>
      </c>
      <c r="C842" s="31"/>
      <c r="D842" s="32">
        <f>SUM(D843:D856)</f>
        <v>0</v>
      </c>
      <c r="E842" s="23">
        <f t="shared" si="116"/>
        <v>0</v>
      </c>
      <c r="F842" s="24">
        <f t="shared" si="117"/>
        <v>0</v>
      </c>
      <c r="G842" s="32">
        <f>SUM(G843:G856)</f>
        <v>0</v>
      </c>
      <c r="IP842" s="9"/>
      <c r="IQ842" s="9"/>
      <c r="IR842" s="9"/>
      <c r="IS842" s="9"/>
      <c r="IT842" s="9"/>
      <c r="IU842" s="9"/>
      <c r="IV842" s="9"/>
    </row>
    <row r="843" s="5" customFormat="1" ht="15" customHeight="1" spans="1:256">
      <c r="A843" s="25">
        <v>2111401</v>
      </c>
      <c r="B843" s="28" t="s">
        <v>14</v>
      </c>
      <c r="C843" s="31"/>
      <c r="D843" s="33">
        <v>0</v>
      </c>
      <c r="E843" s="23">
        <f t="shared" si="116"/>
        <v>0</v>
      </c>
      <c r="F843" s="24">
        <f t="shared" si="117"/>
        <v>0</v>
      </c>
      <c r="G843" s="33">
        <v>0</v>
      </c>
      <c r="IP843" s="9"/>
      <c r="IQ843" s="9"/>
      <c r="IR843" s="9"/>
      <c r="IS843" s="9"/>
      <c r="IT843" s="9"/>
      <c r="IU843" s="9"/>
      <c r="IV843" s="9"/>
    </row>
    <row r="844" s="5" customFormat="1" ht="15" customHeight="1" spans="1:256">
      <c r="A844" s="25">
        <v>2111402</v>
      </c>
      <c r="B844" s="28" t="s">
        <v>15</v>
      </c>
      <c r="C844" s="31"/>
      <c r="D844" s="33">
        <v>0</v>
      </c>
      <c r="E844" s="23">
        <f t="shared" si="116"/>
        <v>0</v>
      </c>
      <c r="F844" s="24">
        <f t="shared" si="117"/>
        <v>0</v>
      </c>
      <c r="G844" s="33">
        <v>0</v>
      </c>
      <c r="IP844" s="9"/>
      <c r="IQ844" s="9"/>
      <c r="IR844" s="9"/>
      <c r="IS844" s="9"/>
      <c r="IT844" s="9"/>
      <c r="IU844" s="9"/>
      <c r="IV844" s="9"/>
    </row>
    <row r="845" s="5" customFormat="1" ht="15" customHeight="1" spans="1:256">
      <c r="A845" s="25">
        <v>2111403</v>
      </c>
      <c r="B845" s="28" t="s">
        <v>16</v>
      </c>
      <c r="C845" s="31"/>
      <c r="D845" s="33">
        <v>0</v>
      </c>
      <c r="E845" s="23">
        <f t="shared" si="116"/>
        <v>0</v>
      </c>
      <c r="F845" s="24">
        <f t="shared" si="117"/>
        <v>0</v>
      </c>
      <c r="G845" s="33">
        <v>0</v>
      </c>
      <c r="IP845" s="9"/>
      <c r="IQ845" s="9"/>
      <c r="IR845" s="9"/>
      <c r="IS845" s="9"/>
      <c r="IT845" s="9"/>
      <c r="IU845" s="9"/>
      <c r="IV845" s="9"/>
    </row>
    <row r="846" s="5" customFormat="1" ht="15" customHeight="1" spans="1:256">
      <c r="A846" s="25">
        <v>2111404</v>
      </c>
      <c r="B846" s="28" t="s">
        <v>663</v>
      </c>
      <c r="C846" s="31"/>
      <c r="D846" s="33">
        <v>0</v>
      </c>
      <c r="E846" s="23">
        <f t="shared" ref="E846:E909" si="119">D846-C846</f>
        <v>0</v>
      </c>
      <c r="F846" s="24">
        <f t="shared" ref="F846:F909" si="120">IF(C846=0,,E846/C846*100)</f>
        <v>0</v>
      </c>
      <c r="G846" s="33">
        <v>0</v>
      </c>
      <c r="IP846" s="9"/>
      <c r="IQ846" s="9"/>
      <c r="IR846" s="9"/>
      <c r="IS846" s="9"/>
      <c r="IT846" s="9"/>
      <c r="IU846" s="9"/>
      <c r="IV846" s="9"/>
    </row>
    <row r="847" s="5" customFormat="1" ht="15" customHeight="1" spans="1:256">
      <c r="A847" s="25">
        <v>2111405</v>
      </c>
      <c r="B847" s="28" t="s">
        <v>664</v>
      </c>
      <c r="C847" s="31"/>
      <c r="D847" s="33">
        <v>0</v>
      </c>
      <c r="E847" s="23">
        <f t="shared" si="119"/>
        <v>0</v>
      </c>
      <c r="F847" s="24">
        <f t="shared" si="120"/>
        <v>0</v>
      </c>
      <c r="G847" s="33">
        <v>0</v>
      </c>
      <c r="IP847" s="9"/>
      <c r="IQ847" s="9"/>
      <c r="IR847" s="9"/>
      <c r="IS847" s="9"/>
      <c r="IT847" s="9"/>
      <c r="IU847" s="9"/>
      <c r="IV847" s="9"/>
    </row>
    <row r="848" s="5" customFormat="1" ht="15" customHeight="1" spans="1:256">
      <c r="A848" s="25">
        <v>2111406</v>
      </c>
      <c r="B848" s="28" t="s">
        <v>665</v>
      </c>
      <c r="C848" s="31"/>
      <c r="D848" s="33">
        <v>0</v>
      </c>
      <c r="E848" s="23">
        <f t="shared" si="119"/>
        <v>0</v>
      </c>
      <c r="F848" s="24">
        <f t="shared" si="120"/>
        <v>0</v>
      </c>
      <c r="G848" s="33">
        <v>0</v>
      </c>
      <c r="IP848" s="9"/>
      <c r="IQ848" s="9"/>
      <c r="IR848" s="9"/>
      <c r="IS848" s="9"/>
      <c r="IT848" s="9"/>
      <c r="IU848" s="9"/>
      <c r="IV848" s="9"/>
    </row>
    <row r="849" s="5" customFormat="1" ht="15" customHeight="1" spans="1:256">
      <c r="A849" s="25">
        <v>2111407</v>
      </c>
      <c r="B849" s="28" t="s">
        <v>666</v>
      </c>
      <c r="C849" s="31"/>
      <c r="D849" s="33">
        <v>0</v>
      </c>
      <c r="E849" s="23">
        <f t="shared" si="119"/>
        <v>0</v>
      </c>
      <c r="F849" s="24">
        <f t="shared" si="120"/>
        <v>0</v>
      </c>
      <c r="G849" s="33">
        <v>0</v>
      </c>
      <c r="IP849" s="9"/>
      <c r="IQ849" s="9"/>
      <c r="IR849" s="9"/>
      <c r="IS849" s="9"/>
      <c r="IT849" s="9"/>
      <c r="IU849" s="9"/>
      <c r="IV849" s="9"/>
    </row>
    <row r="850" s="5" customFormat="1" ht="15" customHeight="1" spans="1:256">
      <c r="A850" s="25">
        <v>2111408</v>
      </c>
      <c r="B850" s="28" t="s">
        <v>667</v>
      </c>
      <c r="C850" s="31"/>
      <c r="D850" s="33">
        <v>0</v>
      </c>
      <c r="E850" s="23">
        <f t="shared" si="119"/>
        <v>0</v>
      </c>
      <c r="F850" s="24">
        <f t="shared" si="120"/>
        <v>0</v>
      </c>
      <c r="G850" s="33">
        <v>0</v>
      </c>
      <c r="IP850" s="9"/>
      <c r="IQ850" s="9"/>
      <c r="IR850" s="9"/>
      <c r="IS850" s="9"/>
      <c r="IT850" s="9"/>
      <c r="IU850" s="9"/>
      <c r="IV850" s="9"/>
    </row>
    <row r="851" s="5" customFormat="1" ht="15" customHeight="1" spans="1:256">
      <c r="A851" s="25">
        <v>2111409</v>
      </c>
      <c r="B851" s="28" t="s">
        <v>668</v>
      </c>
      <c r="C851" s="31"/>
      <c r="D851" s="33">
        <v>0</v>
      </c>
      <c r="E851" s="23">
        <f t="shared" si="119"/>
        <v>0</v>
      </c>
      <c r="F851" s="24">
        <f t="shared" si="120"/>
        <v>0</v>
      </c>
      <c r="G851" s="33">
        <v>0</v>
      </c>
      <c r="IP851" s="9"/>
      <c r="IQ851" s="9"/>
      <c r="IR851" s="9"/>
      <c r="IS851" s="9"/>
      <c r="IT851" s="9"/>
      <c r="IU851" s="9"/>
      <c r="IV851" s="9"/>
    </row>
    <row r="852" s="5" customFormat="1" ht="15" customHeight="1" spans="1:256">
      <c r="A852" s="25">
        <v>2111410</v>
      </c>
      <c r="B852" s="28" t="s">
        <v>669</v>
      </c>
      <c r="C852" s="31"/>
      <c r="D852" s="33">
        <v>0</v>
      </c>
      <c r="E852" s="23">
        <f t="shared" si="119"/>
        <v>0</v>
      </c>
      <c r="F852" s="24">
        <f t="shared" si="120"/>
        <v>0</v>
      </c>
      <c r="G852" s="33">
        <v>0</v>
      </c>
      <c r="IP852" s="9"/>
      <c r="IQ852" s="9"/>
      <c r="IR852" s="9"/>
      <c r="IS852" s="9"/>
      <c r="IT852" s="9"/>
      <c r="IU852" s="9"/>
      <c r="IV852" s="9"/>
    </row>
    <row r="853" s="5" customFormat="1" ht="15" customHeight="1" spans="1:256">
      <c r="A853" s="25">
        <v>2111411</v>
      </c>
      <c r="B853" s="28" t="s">
        <v>57</v>
      </c>
      <c r="C853" s="31"/>
      <c r="D853" s="33">
        <v>0</v>
      </c>
      <c r="E853" s="23">
        <f t="shared" si="119"/>
        <v>0</v>
      </c>
      <c r="F853" s="24">
        <f t="shared" si="120"/>
        <v>0</v>
      </c>
      <c r="G853" s="33">
        <v>0</v>
      </c>
      <c r="IP853" s="9"/>
      <c r="IQ853" s="9"/>
      <c r="IR853" s="9"/>
      <c r="IS853" s="9"/>
      <c r="IT853" s="9"/>
      <c r="IU853" s="9"/>
      <c r="IV853" s="9"/>
    </row>
    <row r="854" s="5" customFormat="1" ht="15" customHeight="1" spans="1:256">
      <c r="A854" s="25">
        <v>2111413</v>
      </c>
      <c r="B854" s="28" t="s">
        <v>670</v>
      </c>
      <c r="C854" s="31"/>
      <c r="D854" s="33">
        <v>0</v>
      </c>
      <c r="E854" s="23">
        <f t="shared" si="119"/>
        <v>0</v>
      </c>
      <c r="F854" s="24">
        <f t="shared" si="120"/>
        <v>0</v>
      </c>
      <c r="G854" s="33">
        <v>0</v>
      </c>
      <c r="IP854" s="9"/>
      <c r="IQ854" s="9"/>
      <c r="IR854" s="9"/>
      <c r="IS854" s="9"/>
      <c r="IT854" s="9"/>
      <c r="IU854" s="9"/>
      <c r="IV854" s="9"/>
    </row>
    <row r="855" s="5" customFormat="1" ht="15" customHeight="1" spans="1:256">
      <c r="A855" s="25">
        <v>2111450</v>
      </c>
      <c r="B855" s="28" t="s">
        <v>23</v>
      </c>
      <c r="C855" s="31"/>
      <c r="D855" s="33">
        <v>0</v>
      </c>
      <c r="E855" s="23">
        <f t="shared" si="119"/>
        <v>0</v>
      </c>
      <c r="F855" s="24">
        <f t="shared" si="120"/>
        <v>0</v>
      </c>
      <c r="G855" s="33">
        <v>0</v>
      </c>
      <c r="IP855" s="9"/>
      <c r="IQ855" s="9"/>
      <c r="IR855" s="9"/>
      <c r="IS855" s="9"/>
      <c r="IT855" s="9"/>
      <c r="IU855" s="9"/>
      <c r="IV855" s="9"/>
    </row>
    <row r="856" s="5" customFormat="1" ht="15" customHeight="1" spans="1:256">
      <c r="A856" s="25">
        <v>2111499</v>
      </c>
      <c r="B856" s="28" t="s">
        <v>671</v>
      </c>
      <c r="C856" s="31"/>
      <c r="D856" s="33">
        <v>0</v>
      </c>
      <c r="E856" s="23">
        <f t="shared" si="119"/>
        <v>0</v>
      </c>
      <c r="F856" s="24">
        <f t="shared" si="120"/>
        <v>0</v>
      </c>
      <c r="G856" s="33">
        <v>0</v>
      </c>
      <c r="IP856" s="9"/>
      <c r="IQ856" s="9"/>
      <c r="IR856" s="9"/>
      <c r="IS856" s="9"/>
      <c r="IT856" s="9"/>
      <c r="IU856" s="9"/>
      <c r="IV856" s="9"/>
    </row>
    <row r="857" s="5" customFormat="1" ht="15" customHeight="1" spans="1:256">
      <c r="A857" s="25">
        <v>21199</v>
      </c>
      <c r="B857" s="26" t="s">
        <v>672</v>
      </c>
      <c r="C857" s="31"/>
      <c r="D857" s="32">
        <f>D858</f>
        <v>0</v>
      </c>
      <c r="E857" s="23">
        <f t="shared" si="119"/>
        <v>0</v>
      </c>
      <c r="F857" s="24">
        <f t="shared" si="120"/>
        <v>0</v>
      </c>
      <c r="G857" s="32">
        <f>G858</f>
        <v>0</v>
      </c>
      <c r="IP857" s="9"/>
      <c r="IQ857" s="9"/>
      <c r="IR857" s="9"/>
      <c r="IS857" s="9"/>
      <c r="IT857" s="9"/>
      <c r="IU857" s="9"/>
      <c r="IV857" s="9"/>
    </row>
    <row r="858" s="5" customFormat="1" ht="15" customHeight="1" spans="1:256">
      <c r="A858" s="25">
        <v>2119901</v>
      </c>
      <c r="B858" s="28" t="s">
        <v>673</v>
      </c>
      <c r="C858" s="31"/>
      <c r="D858" s="33">
        <v>0</v>
      </c>
      <c r="E858" s="23">
        <f t="shared" si="119"/>
        <v>0</v>
      </c>
      <c r="F858" s="24">
        <f t="shared" si="120"/>
        <v>0</v>
      </c>
      <c r="G858" s="33">
        <v>0</v>
      </c>
      <c r="IP858" s="9"/>
      <c r="IQ858" s="9"/>
      <c r="IR858" s="9"/>
      <c r="IS858" s="9"/>
      <c r="IT858" s="9"/>
      <c r="IU858" s="9"/>
      <c r="IV858" s="9"/>
    </row>
    <row r="859" s="5" customFormat="1" ht="15" customHeight="1" spans="1:256">
      <c r="A859" s="25">
        <v>212</v>
      </c>
      <c r="B859" s="26" t="s">
        <v>674</v>
      </c>
      <c r="C859" s="31">
        <f>SUM(C860,C872,C874,C877,C879,C881)</f>
        <v>5890</v>
      </c>
      <c r="D859" s="32">
        <f>D860+D872+D874+D877+D879+D881</f>
        <v>6557</v>
      </c>
      <c r="E859" s="23">
        <f t="shared" si="119"/>
        <v>667</v>
      </c>
      <c r="F859" s="24">
        <f t="shared" si="120"/>
        <v>11.3242784380306</v>
      </c>
      <c r="G859" s="32">
        <f>G860+G872+G874+G877+G879+G881</f>
        <v>6557</v>
      </c>
      <c r="IP859" s="9"/>
      <c r="IQ859" s="9"/>
      <c r="IR859" s="9"/>
      <c r="IS859" s="9"/>
      <c r="IT859" s="9"/>
      <c r="IU859" s="9"/>
      <c r="IV859" s="9"/>
    </row>
    <row r="860" s="5" customFormat="1" ht="15" customHeight="1" spans="1:256">
      <c r="A860" s="25">
        <v>21201</v>
      </c>
      <c r="B860" s="26" t="s">
        <v>675</v>
      </c>
      <c r="C860" s="39">
        <f t="shared" ref="C860:G860" si="121">SUM(C861:C871)</f>
        <v>643</v>
      </c>
      <c r="D860" s="32">
        <f t="shared" si="121"/>
        <v>590</v>
      </c>
      <c r="E860" s="23">
        <f t="shared" si="119"/>
        <v>-53</v>
      </c>
      <c r="F860" s="24">
        <f t="shared" si="120"/>
        <v>-8.24261275272162</v>
      </c>
      <c r="G860" s="32">
        <f t="shared" si="121"/>
        <v>590</v>
      </c>
      <c r="IP860" s="9"/>
      <c r="IQ860" s="9"/>
      <c r="IR860" s="9"/>
      <c r="IS860" s="9"/>
      <c r="IT860" s="9"/>
      <c r="IU860" s="9"/>
      <c r="IV860" s="9"/>
    </row>
    <row r="861" s="5" customFormat="1" ht="15" customHeight="1" spans="1:256">
      <c r="A861" s="25">
        <v>2120101</v>
      </c>
      <c r="B861" s="28" t="s">
        <v>14</v>
      </c>
      <c r="C861" s="31">
        <v>98</v>
      </c>
      <c r="D861" s="33">
        <v>113</v>
      </c>
      <c r="E861" s="23">
        <f t="shared" si="119"/>
        <v>15</v>
      </c>
      <c r="F861" s="24">
        <f t="shared" si="120"/>
        <v>15.3061224489796</v>
      </c>
      <c r="G861" s="33">
        <v>113</v>
      </c>
      <c r="IP861" s="9"/>
      <c r="IQ861" s="9"/>
      <c r="IR861" s="9"/>
      <c r="IS861" s="9"/>
      <c r="IT861" s="9"/>
      <c r="IU861" s="9"/>
      <c r="IV861" s="9"/>
    </row>
    <row r="862" s="5" customFormat="1" ht="15" customHeight="1" spans="1:256">
      <c r="A862" s="25">
        <v>2120102</v>
      </c>
      <c r="B862" s="28" t="s">
        <v>15</v>
      </c>
      <c r="C862" s="31"/>
      <c r="D862" s="33"/>
      <c r="E862" s="23">
        <f t="shared" si="119"/>
        <v>0</v>
      </c>
      <c r="F862" s="24">
        <f t="shared" si="120"/>
        <v>0</v>
      </c>
      <c r="G862" s="33"/>
      <c r="IP862" s="9"/>
      <c r="IQ862" s="9"/>
      <c r="IR862" s="9"/>
      <c r="IS862" s="9"/>
      <c r="IT862" s="9"/>
      <c r="IU862" s="9"/>
      <c r="IV862" s="9"/>
    </row>
    <row r="863" s="5" customFormat="1" ht="15" customHeight="1" spans="1:256">
      <c r="A863" s="25">
        <v>2120103</v>
      </c>
      <c r="B863" s="28" t="s">
        <v>16</v>
      </c>
      <c r="C863" s="31"/>
      <c r="D863" s="33"/>
      <c r="E863" s="23">
        <f t="shared" si="119"/>
        <v>0</v>
      </c>
      <c r="F863" s="24">
        <f t="shared" si="120"/>
        <v>0</v>
      </c>
      <c r="G863" s="33"/>
      <c r="IP863" s="9"/>
      <c r="IQ863" s="9"/>
      <c r="IR863" s="9"/>
      <c r="IS863" s="9"/>
      <c r="IT863" s="9"/>
      <c r="IU863" s="9"/>
      <c r="IV863" s="9"/>
    </row>
    <row r="864" s="5" customFormat="1" ht="15" customHeight="1" spans="1:256">
      <c r="A864" s="25">
        <v>2120104</v>
      </c>
      <c r="B864" s="28" t="s">
        <v>676</v>
      </c>
      <c r="C864" s="31">
        <v>426</v>
      </c>
      <c r="D864" s="33">
        <v>244</v>
      </c>
      <c r="E864" s="23">
        <f t="shared" si="119"/>
        <v>-182</v>
      </c>
      <c r="F864" s="24">
        <f t="shared" si="120"/>
        <v>-42.7230046948357</v>
      </c>
      <c r="G864" s="33">
        <v>244</v>
      </c>
      <c r="IP864" s="9"/>
      <c r="IQ864" s="9"/>
      <c r="IR864" s="9"/>
      <c r="IS864" s="9"/>
      <c r="IT864" s="9"/>
      <c r="IU864" s="9"/>
      <c r="IV864" s="9"/>
    </row>
    <row r="865" s="5" customFormat="1" ht="15" customHeight="1" spans="1:256">
      <c r="A865" s="25">
        <v>2120105</v>
      </c>
      <c r="B865" s="28" t="s">
        <v>677</v>
      </c>
      <c r="C865" s="31"/>
      <c r="D865" s="33"/>
      <c r="E865" s="23">
        <f t="shared" si="119"/>
        <v>0</v>
      </c>
      <c r="F865" s="24">
        <f t="shared" si="120"/>
        <v>0</v>
      </c>
      <c r="G865" s="33"/>
      <c r="IP865" s="9"/>
      <c r="IQ865" s="9"/>
      <c r="IR865" s="9"/>
      <c r="IS865" s="9"/>
      <c r="IT865" s="9"/>
      <c r="IU865" s="9"/>
      <c r="IV865" s="9"/>
    </row>
    <row r="866" s="5" customFormat="1" ht="15" customHeight="1" spans="1:256">
      <c r="A866" s="25">
        <v>2120106</v>
      </c>
      <c r="B866" s="28" t="s">
        <v>678</v>
      </c>
      <c r="C866" s="31">
        <v>119</v>
      </c>
      <c r="D866" s="33">
        <v>54</v>
      </c>
      <c r="E866" s="23">
        <f t="shared" si="119"/>
        <v>-65</v>
      </c>
      <c r="F866" s="24">
        <f t="shared" si="120"/>
        <v>-54.6218487394958</v>
      </c>
      <c r="G866" s="33">
        <v>54</v>
      </c>
      <c r="IP866" s="9"/>
      <c r="IQ866" s="9"/>
      <c r="IR866" s="9"/>
      <c r="IS866" s="9"/>
      <c r="IT866" s="9"/>
      <c r="IU866" s="9"/>
      <c r="IV866" s="9"/>
    </row>
    <row r="867" s="5" customFormat="1" ht="15" customHeight="1" spans="1:256">
      <c r="A867" s="25">
        <v>2120107</v>
      </c>
      <c r="B867" s="28" t="s">
        <v>679</v>
      </c>
      <c r="C867" s="31"/>
      <c r="D867" s="33"/>
      <c r="E867" s="23">
        <f t="shared" si="119"/>
        <v>0</v>
      </c>
      <c r="F867" s="24">
        <f t="shared" si="120"/>
        <v>0</v>
      </c>
      <c r="G867" s="33"/>
      <c r="IP867" s="9"/>
      <c r="IQ867" s="9"/>
      <c r="IR867" s="9"/>
      <c r="IS867" s="9"/>
      <c r="IT867" s="9"/>
      <c r="IU867" s="9"/>
      <c r="IV867" s="9"/>
    </row>
    <row r="868" s="5" customFormat="1" ht="15" customHeight="1" spans="1:256">
      <c r="A868" s="25">
        <v>2120108</v>
      </c>
      <c r="B868" s="28" t="s">
        <v>680</v>
      </c>
      <c r="C868" s="31"/>
      <c r="D868" s="33"/>
      <c r="E868" s="23">
        <f t="shared" si="119"/>
        <v>0</v>
      </c>
      <c r="F868" s="24">
        <f t="shared" si="120"/>
        <v>0</v>
      </c>
      <c r="G868" s="33"/>
      <c r="IP868" s="9"/>
      <c r="IQ868" s="9"/>
      <c r="IR868" s="9"/>
      <c r="IS868" s="9"/>
      <c r="IT868" s="9"/>
      <c r="IU868" s="9"/>
      <c r="IV868" s="9"/>
    </row>
    <row r="869" s="5" customFormat="1" ht="15" customHeight="1" spans="1:256">
      <c r="A869" s="25">
        <v>2120109</v>
      </c>
      <c r="B869" s="28" t="s">
        <v>681</v>
      </c>
      <c r="C869" s="31"/>
      <c r="D869" s="33"/>
      <c r="E869" s="23">
        <f t="shared" si="119"/>
        <v>0</v>
      </c>
      <c r="F869" s="24">
        <f t="shared" si="120"/>
        <v>0</v>
      </c>
      <c r="G869" s="33"/>
      <c r="IP869" s="9"/>
      <c r="IQ869" s="9"/>
      <c r="IR869" s="9"/>
      <c r="IS869" s="9"/>
      <c r="IT869" s="9"/>
      <c r="IU869" s="9"/>
      <c r="IV869" s="9"/>
    </row>
    <row r="870" s="5" customFormat="1" ht="15" customHeight="1" spans="1:256">
      <c r="A870" s="25">
        <v>2120110</v>
      </c>
      <c r="B870" s="28" t="s">
        <v>682</v>
      </c>
      <c r="C870" s="31"/>
      <c r="D870" s="33"/>
      <c r="E870" s="23">
        <f t="shared" si="119"/>
        <v>0</v>
      </c>
      <c r="F870" s="24">
        <f t="shared" si="120"/>
        <v>0</v>
      </c>
      <c r="G870" s="33"/>
      <c r="IP870" s="9"/>
      <c r="IQ870" s="9"/>
      <c r="IR870" s="9"/>
      <c r="IS870" s="9"/>
      <c r="IT870" s="9"/>
      <c r="IU870" s="9"/>
      <c r="IV870" s="9"/>
    </row>
    <row r="871" s="5" customFormat="1" ht="15" customHeight="1" spans="1:256">
      <c r="A871" s="25">
        <v>2120199</v>
      </c>
      <c r="B871" s="28" t="s">
        <v>683</v>
      </c>
      <c r="C871" s="31"/>
      <c r="D871" s="33">
        <v>179</v>
      </c>
      <c r="E871" s="23">
        <f t="shared" si="119"/>
        <v>179</v>
      </c>
      <c r="F871" s="24">
        <f t="shared" si="120"/>
        <v>0</v>
      </c>
      <c r="G871" s="33">
        <v>179</v>
      </c>
      <c r="IP871" s="9"/>
      <c r="IQ871" s="9"/>
      <c r="IR871" s="9"/>
      <c r="IS871" s="9"/>
      <c r="IT871" s="9"/>
      <c r="IU871" s="9"/>
      <c r="IV871" s="9"/>
    </row>
    <row r="872" s="5" customFormat="1" ht="15" customHeight="1" spans="1:256">
      <c r="A872" s="25">
        <v>21202</v>
      </c>
      <c r="B872" s="26" t="s">
        <v>684</v>
      </c>
      <c r="C872" s="31"/>
      <c r="D872" s="32">
        <f>D873</f>
        <v>0</v>
      </c>
      <c r="E872" s="23">
        <f t="shared" si="119"/>
        <v>0</v>
      </c>
      <c r="F872" s="24">
        <f t="shared" si="120"/>
        <v>0</v>
      </c>
      <c r="G872" s="32">
        <f>G873</f>
        <v>0</v>
      </c>
      <c r="IP872" s="9"/>
      <c r="IQ872" s="9"/>
      <c r="IR872" s="9"/>
      <c r="IS872" s="9"/>
      <c r="IT872" s="9"/>
      <c r="IU872" s="9"/>
      <c r="IV872" s="9"/>
    </row>
    <row r="873" s="5" customFormat="1" ht="15" customHeight="1" spans="1:256">
      <c r="A873" s="25">
        <v>2120201</v>
      </c>
      <c r="B873" s="28" t="s">
        <v>685</v>
      </c>
      <c r="C873" s="31"/>
      <c r="D873" s="33">
        <v>0</v>
      </c>
      <c r="E873" s="23">
        <f t="shared" si="119"/>
        <v>0</v>
      </c>
      <c r="F873" s="24">
        <f t="shared" si="120"/>
        <v>0</v>
      </c>
      <c r="G873" s="33">
        <v>0</v>
      </c>
      <c r="IP873" s="9"/>
      <c r="IQ873" s="9"/>
      <c r="IR873" s="9"/>
      <c r="IS873" s="9"/>
      <c r="IT873" s="9"/>
      <c r="IU873" s="9"/>
      <c r="IV873" s="9"/>
    </row>
    <row r="874" s="5" customFormat="1" ht="15" customHeight="1" spans="1:256">
      <c r="A874" s="25">
        <v>21203</v>
      </c>
      <c r="B874" s="26" t="s">
        <v>686</v>
      </c>
      <c r="C874" s="39">
        <f t="shared" ref="C874:G874" si="122">SUM(C875:C876)</f>
        <v>2645</v>
      </c>
      <c r="D874" s="32">
        <f t="shared" si="122"/>
        <v>3414</v>
      </c>
      <c r="E874" s="23">
        <f t="shared" si="119"/>
        <v>769</v>
      </c>
      <c r="F874" s="24">
        <f t="shared" si="120"/>
        <v>29.0737240075614</v>
      </c>
      <c r="G874" s="32">
        <f t="shared" si="122"/>
        <v>3414</v>
      </c>
      <c r="IP874" s="9"/>
      <c r="IQ874" s="9"/>
      <c r="IR874" s="9"/>
      <c r="IS874" s="9"/>
      <c r="IT874" s="9"/>
      <c r="IU874" s="9"/>
      <c r="IV874" s="9"/>
    </row>
    <row r="875" s="5" customFormat="1" ht="15" customHeight="1" spans="1:256">
      <c r="A875" s="25">
        <v>2120303</v>
      </c>
      <c r="B875" s="28" t="s">
        <v>687</v>
      </c>
      <c r="C875" s="31"/>
      <c r="D875" s="33"/>
      <c r="E875" s="23">
        <f t="shared" si="119"/>
        <v>0</v>
      </c>
      <c r="F875" s="24">
        <f t="shared" si="120"/>
        <v>0</v>
      </c>
      <c r="G875" s="33"/>
      <c r="IP875" s="9"/>
      <c r="IQ875" s="9"/>
      <c r="IR875" s="9"/>
      <c r="IS875" s="9"/>
      <c r="IT875" s="9"/>
      <c r="IU875" s="9"/>
      <c r="IV875" s="9"/>
    </row>
    <row r="876" s="5" customFormat="1" ht="15" customHeight="1" spans="1:256">
      <c r="A876" s="25">
        <v>2120399</v>
      </c>
      <c r="B876" s="28" t="s">
        <v>688</v>
      </c>
      <c r="C876" s="31">
        <v>2645</v>
      </c>
      <c r="D876" s="33">
        <v>3414</v>
      </c>
      <c r="E876" s="23">
        <f t="shared" si="119"/>
        <v>769</v>
      </c>
      <c r="F876" s="24">
        <f t="shared" si="120"/>
        <v>29.0737240075614</v>
      </c>
      <c r="G876" s="33">
        <v>3414</v>
      </c>
      <c r="IP876" s="9"/>
      <c r="IQ876" s="9"/>
      <c r="IR876" s="9"/>
      <c r="IS876" s="9"/>
      <c r="IT876" s="9"/>
      <c r="IU876" s="9"/>
      <c r="IV876" s="9"/>
    </row>
    <row r="877" s="5" customFormat="1" ht="15" customHeight="1" spans="1:256">
      <c r="A877" s="25">
        <v>21205</v>
      </c>
      <c r="B877" s="26" t="s">
        <v>689</v>
      </c>
      <c r="C877" s="31">
        <f t="shared" ref="C877:G877" si="123">C878</f>
        <v>2527</v>
      </c>
      <c r="D877" s="32">
        <f t="shared" si="123"/>
        <v>2377</v>
      </c>
      <c r="E877" s="23">
        <f t="shared" si="119"/>
        <v>-150</v>
      </c>
      <c r="F877" s="24">
        <f t="shared" si="120"/>
        <v>-5.93589236248516</v>
      </c>
      <c r="G877" s="32">
        <f t="shared" si="123"/>
        <v>2377</v>
      </c>
      <c r="IP877" s="9"/>
      <c r="IQ877" s="9"/>
      <c r="IR877" s="9"/>
      <c r="IS877" s="9"/>
      <c r="IT877" s="9"/>
      <c r="IU877" s="9"/>
      <c r="IV877" s="9"/>
    </row>
    <row r="878" s="5" customFormat="1" ht="15" customHeight="1" spans="1:256">
      <c r="A878" s="25">
        <v>2120501</v>
      </c>
      <c r="B878" s="28" t="s">
        <v>690</v>
      </c>
      <c r="C878" s="31">
        <v>2527</v>
      </c>
      <c r="D878" s="33">
        <v>2377</v>
      </c>
      <c r="E878" s="23">
        <f t="shared" si="119"/>
        <v>-150</v>
      </c>
      <c r="F878" s="24">
        <f t="shared" si="120"/>
        <v>-5.93589236248516</v>
      </c>
      <c r="G878" s="33">
        <v>2377</v>
      </c>
      <c r="IP878" s="9"/>
      <c r="IQ878" s="9"/>
      <c r="IR878" s="9"/>
      <c r="IS878" s="9"/>
      <c r="IT878" s="9"/>
      <c r="IU878" s="9"/>
      <c r="IV878" s="9"/>
    </row>
    <row r="879" s="5" customFormat="1" ht="15" customHeight="1" spans="1:256">
      <c r="A879" s="25">
        <v>21206</v>
      </c>
      <c r="B879" s="26" t="s">
        <v>691</v>
      </c>
      <c r="C879" s="31">
        <f t="shared" ref="C879:G879" si="124">C880</f>
        <v>0</v>
      </c>
      <c r="D879" s="32">
        <f t="shared" si="124"/>
        <v>108</v>
      </c>
      <c r="E879" s="23">
        <f t="shared" si="119"/>
        <v>108</v>
      </c>
      <c r="F879" s="24">
        <f t="shared" si="120"/>
        <v>0</v>
      </c>
      <c r="G879" s="32">
        <f t="shared" si="124"/>
        <v>108</v>
      </c>
      <c r="IP879" s="9"/>
      <c r="IQ879" s="9"/>
      <c r="IR879" s="9"/>
      <c r="IS879" s="9"/>
      <c r="IT879" s="9"/>
      <c r="IU879" s="9"/>
      <c r="IV879" s="9"/>
    </row>
    <row r="880" s="5" customFormat="1" ht="15" customHeight="1" spans="1:256">
      <c r="A880" s="25">
        <v>2120601</v>
      </c>
      <c r="B880" s="28" t="s">
        <v>692</v>
      </c>
      <c r="C880" s="31"/>
      <c r="D880" s="33">
        <v>108</v>
      </c>
      <c r="E880" s="23">
        <f t="shared" si="119"/>
        <v>108</v>
      </c>
      <c r="F880" s="24">
        <f t="shared" si="120"/>
        <v>0</v>
      </c>
      <c r="G880" s="33">
        <v>108</v>
      </c>
      <c r="IP880" s="9"/>
      <c r="IQ880" s="9"/>
      <c r="IR880" s="9"/>
      <c r="IS880" s="9"/>
      <c r="IT880" s="9"/>
      <c r="IU880" s="9"/>
      <c r="IV880" s="9"/>
    </row>
    <row r="881" s="5" customFormat="1" ht="15" customHeight="1" spans="1:256">
      <c r="A881" s="25">
        <v>21299</v>
      </c>
      <c r="B881" s="26" t="s">
        <v>693</v>
      </c>
      <c r="C881" s="31">
        <f>SUM(C882)</f>
        <v>75</v>
      </c>
      <c r="D881" s="32">
        <f>D882</f>
        <v>68</v>
      </c>
      <c r="E881" s="23">
        <f t="shared" si="119"/>
        <v>-7</v>
      </c>
      <c r="F881" s="24">
        <f t="shared" si="120"/>
        <v>-9.33333333333333</v>
      </c>
      <c r="G881" s="32">
        <f>G882</f>
        <v>68</v>
      </c>
      <c r="IP881" s="9"/>
      <c r="IQ881" s="9"/>
      <c r="IR881" s="9"/>
      <c r="IS881" s="9"/>
      <c r="IT881" s="9"/>
      <c r="IU881" s="9"/>
      <c r="IV881" s="9"/>
    </row>
    <row r="882" s="5" customFormat="1" ht="15" customHeight="1" spans="1:256">
      <c r="A882" s="25">
        <v>2129999</v>
      </c>
      <c r="B882" s="28" t="s">
        <v>694</v>
      </c>
      <c r="C882" s="31">
        <v>75</v>
      </c>
      <c r="D882" s="33">
        <v>68</v>
      </c>
      <c r="E882" s="23">
        <f t="shared" si="119"/>
        <v>-7</v>
      </c>
      <c r="F882" s="24">
        <f t="shared" si="120"/>
        <v>-9.33333333333333</v>
      </c>
      <c r="G882" s="33">
        <v>68</v>
      </c>
      <c r="IP882" s="9"/>
      <c r="IQ882" s="9"/>
      <c r="IR882" s="9"/>
      <c r="IS882" s="9"/>
      <c r="IT882" s="9"/>
      <c r="IU882" s="9"/>
      <c r="IV882" s="9"/>
    </row>
    <row r="883" s="5" customFormat="1" ht="15" customHeight="1" spans="1:256">
      <c r="A883" s="25">
        <v>213</v>
      </c>
      <c r="B883" s="26" t="s">
        <v>695</v>
      </c>
      <c r="C883" s="31">
        <f>SUM(C884,C909,C937,C964,C975,C986,C992,C999,C1006,C1010)</f>
        <v>8965</v>
      </c>
      <c r="D883" s="32">
        <f>D884+D909+D937+D964+D975+D986+D992+D999+D1006+D1010</f>
        <v>11629.24</v>
      </c>
      <c r="E883" s="23">
        <f t="shared" si="119"/>
        <v>2664.24</v>
      </c>
      <c r="F883" s="24">
        <f t="shared" si="120"/>
        <v>29.7182375906302</v>
      </c>
      <c r="G883" s="32">
        <f>G884+G909+G937+G964+G975+G986+G992+G999+G1006+G1010</f>
        <v>11629.24</v>
      </c>
      <c r="IP883" s="9"/>
      <c r="IQ883" s="9"/>
      <c r="IR883" s="9"/>
      <c r="IS883" s="9"/>
      <c r="IT883" s="9"/>
      <c r="IU883" s="9"/>
      <c r="IV883" s="9"/>
    </row>
    <row r="884" s="5" customFormat="1" ht="15" customHeight="1" spans="1:256">
      <c r="A884" s="25">
        <v>21301</v>
      </c>
      <c r="B884" s="26" t="s">
        <v>696</v>
      </c>
      <c r="C884" s="39">
        <f t="shared" ref="C884:G884" si="125">SUM(C885:C908)</f>
        <v>2188</v>
      </c>
      <c r="D884" s="32">
        <f t="shared" si="125"/>
        <v>1887</v>
      </c>
      <c r="E884" s="23">
        <f t="shared" si="119"/>
        <v>-301</v>
      </c>
      <c r="F884" s="24">
        <f t="shared" si="120"/>
        <v>-13.7568555758684</v>
      </c>
      <c r="G884" s="32">
        <f t="shared" si="125"/>
        <v>1887</v>
      </c>
      <c r="IP884" s="9"/>
      <c r="IQ884" s="9"/>
      <c r="IR884" s="9"/>
      <c r="IS884" s="9"/>
      <c r="IT884" s="9"/>
      <c r="IU884" s="9"/>
      <c r="IV884" s="9"/>
    </row>
    <row r="885" s="5" customFormat="1" ht="15" customHeight="1" spans="1:256">
      <c r="A885" s="25">
        <v>2130101</v>
      </c>
      <c r="B885" s="28" t="s">
        <v>14</v>
      </c>
      <c r="C885" s="31">
        <v>172</v>
      </c>
      <c r="D885" s="33">
        <v>343</v>
      </c>
      <c r="E885" s="23">
        <f t="shared" si="119"/>
        <v>171</v>
      </c>
      <c r="F885" s="24">
        <f t="shared" si="120"/>
        <v>99.4186046511628</v>
      </c>
      <c r="G885" s="33">
        <v>343</v>
      </c>
      <c r="IP885" s="9"/>
      <c r="IQ885" s="9"/>
      <c r="IR885" s="9"/>
      <c r="IS885" s="9"/>
      <c r="IT885" s="9"/>
      <c r="IU885" s="9"/>
      <c r="IV885" s="9"/>
    </row>
    <row r="886" s="5" customFormat="1" ht="15" customHeight="1" spans="1:256">
      <c r="A886" s="25">
        <v>2130102</v>
      </c>
      <c r="B886" s="28" t="s">
        <v>15</v>
      </c>
      <c r="C886" s="31"/>
      <c r="D886" s="33"/>
      <c r="E886" s="23">
        <f t="shared" si="119"/>
        <v>0</v>
      </c>
      <c r="F886" s="24">
        <f t="shared" si="120"/>
        <v>0</v>
      </c>
      <c r="G886" s="33"/>
      <c r="IP886" s="9"/>
      <c r="IQ886" s="9"/>
      <c r="IR886" s="9"/>
      <c r="IS886" s="9"/>
      <c r="IT886" s="9"/>
      <c r="IU886" s="9"/>
      <c r="IV886" s="9"/>
    </row>
    <row r="887" s="5" customFormat="1" ht="15" customHeight="1" spans="1:256">
      <c r="A887" s="25">
        <v>2130103</v>
      </c>
      <c r="B887" s="28" t="s">
        <v>16</v>
      </c>
      <c r="C887" s="31"/>
      <c r="D887" s="33"/>
      <c r="E887" s="23">
        <f t="shared" si="119"/>
        <v>0</v>
      </c>
      <c r="F887" s="24">
        <f t="shared" si="120"/>
        <v>0</v>
      </c>
      <c r="G887" s="33"/>
      <c r="IP887" s="9"/>
      <c r="IQ887" s="9"/>
      <c r="IR887" s="9"/>
      <c r="IS887" s="9"/>
      <c r="IT887" s="9"/>
      <c r="IU887" s="9"/>
      <c r="IV887" s="9"/>
    </row>
    <row r="888" s="5" customFormat="1" ht="15" customHeight="1" spans="1:256">
      <c r="A888" s="25">
        <v>2130104</v>
      </c>
      <c r="B888" s="28" t="s">
        <v>23</v>
      </c>
      <c r="C888" s="31">
        <v>1515</v>
      </c>
      <c r="D888" s="33">
        <v>1056</v>
      </c>
      <c r="E888" s="23">
        <f t="shared" si="119"/>
        <v>-459</v>
      </c>
      <c r="F888" s="24">
        <f t="shared" si="120"/>
        <v>-30.2970297029703</v>
      </c>
      <c r="G888" s="33">
        <v>1056</v>
      </c>
      <c r="IP888" s="9"/>
      <c r="IQ888" s="9"/>
      <c r="IR888" s="9"/>
      <c r="IS888" s="9"/>
      <c r="IT888" s="9"/>
      <c r="IU888" s="9"/>
      <c r="IV888" s="9"/>
    </row>
    <row r="889" s="5" customFormat="1" ht="15" customHeight="1" spans="1:256">
      <c r="A889" s="25">
        <v>2130105</v>
      </c>
      <c r="B889" s="28" t="s">
        <v>697</v>
      </c>
      <c r="C889" s="31"/>
      <c r="D889" s="33"/>
      <c r="E889" s="23">
        <f t="shared" si="119"/>
        <v>0</v>
      </c>
      <c r="F889" s="24">
        <f t="shared" si="120"/>
        <v>0</v>
      </c>
      <c r="G889" s="33"/>
      <c r="IP889" s="9"/>
      <c r="IQ889" s="9"/>
      <c r="IR889" s="9"/>
      <c r="IS889" s="9"/>
      <c r="IT889" s="9"/>
      <c r="IU889" s="9"/>
      <c r="IV889" s="9"/>
    </row>
    <row r="890" s="5" customFormat="1" ht="15" customHeight="1" spans="1:256">
      <c r="A890" s="25">
        <v>2130106</v>
      </c>
      <c r="B890" s="28" t="s">
        <v>698</v>
      </c>
      <c r="C890" s="31">
        <v>42</v>
      </c>
      <c r="D890" s="33">
        <v>37</v>
      </c>
      <c r="E890" s="23">
        <f t="shared" si="119"/>
        <v>-5</v>
      </c>
      <c r="F890" s="24">
        <f t="shared" si="120"/>
        <v>-11.9047619047619</v>
      </c>
      <c r="G890" s="33">
        <v>37</v>
      </c>
      <c r="IP890" s="9"/>
      <c r="IQ890" s="9"/>
      <c r="IR890" s="9"/>
      <c r="IS890" s="9"/>
      <c r="IT890" s="9"/>
      <c r="IU890" s="9"/>
      <c r="IV890" s="9"/>
    </row>
    <row r="891" s="5" customFormat="1" ht="15" customHeight="1" spans="1:256">
      <c r="A891" s="25">
        <v>2130108</v>
      </c>
      <c r="B891" s="28" t="s">
        <v>699</v>
      </c>
      <c r="C891" s="31">
        <v>173</v>
      </c>
      <c r="D891" s="33">
        <v>178</v>
      </c>
      <c r="E891" s="23">
        <f t="shared" si="119"/>
        <v>5</v>
      </c>
      <c r="F891" s="24">
        <f t="shared" si="120"/>
        <v>2.89017341040462</v>
      </c>
      <c r="G891" s="33">
        <v>178</v>
      </c>
      <c r="IP891" s="9"/>
      <c r="IQ891" s="9"/>
      <c r="IR891" s="9"/>
      <c r="IS891" s="9"/>
      <c r="IT891" s="9"/>
      <c r="IU891" s="9"/>
      <c r="IV891" s="9"/>
    </row>
    <row r="892" s="5" customFormat="1" ht="15" customHeight="1" spans="1:256">
      <c r="A892" s="25">
        <v>2130109</v>
      </c>
      <c r="B892" s="28" t="s">
        <v>700</v>
      </c>
      <c r="C892" s="31">
        <v>14</v>
      </c>
      <c r="D892" s="33">
        <v>14</v>
      </c>
      <c r="E892" s="23">
        <f t="shared" si="119"/>
        <v>0</v>
      </c>
      <c r="F892" s="24">
        <f t="shared" si="120"/>
        <v>0</v>
      </c>
      <c r="G892" s="33">
        <v>14</v>
      </c>
      <c r="IP892" s="9"/>
      <c r="IQ892" s="9"/>
      <c r="IR892" s="9"/>
      <c r="IS892" s="9"/>
      <c r="IT892" s="9"/>
      <c r="IU892" s="9"/>
      <c r="IV892" s="9"/>
    </row>
    <row r="893" s="5" customFormat="1" ht="15" customHeight="1" spans="1:256">
      <c r="A893" s="25">
        <v>2130110</v>
      </c>
      <c r="B893" s="28" t="s">
        <v>701</v>
      </c>
      <c r="C893" s="31">
        <v>18</v>
      </c>
      <c r="D893" s="33">
        <v>20</v>
      </c>
      <c r="E893" s="23">
        <f t="shared" si="119"/>
        <v>2</v>
      </c>
      <c r="F893" s="24">
        <f t="shared" si="120"/>
        <v>11.1111111111111</v>
      </c>
      <c r="G893" s="33">
        <v>20</v>
      </c>
      <c r="IP893" s="9"/>
      <c r="IQ893" s="9"/>
      <c r="IR893" s="9"/>
      <c r="IS893" s="9"/>
      <c r="IT893" s="9"/>
      <c r="IU893" s="9"/>
      <c r="IV893" s="9"/>
    </row>
    <row r="894" s="5" customFormat="1" ht="15" customHeight="1" spans="1:256">
      <c r="A894" s="25">
        <v>2130111</v>
      </c>
      <c r="B894" s="28" t="s">
        <v>702</v>
      </c>
      <c r="C894" s="31">
        <v>12</v>
      </c>
      <c r="D894" s="33"/>
      <c r="E894" s="23">
        <f t="shared" si="119"/>
        <v>-12</v>
      </c>
      <c r="F894" s="24">
        <f t="shared" si="120"/>
        <v>-100</v>
      </c>
      <c r="G894" s="33"/>
      <c r="IP894" s="9"/>
      <c r="IQ894" s="9"/>
      <c r="IR894" s="9"/>
      <c r="IS894" s="9"/>
      <c r="IT894" s="9"/>
      <c r="IU894" s="9"/>
      <c r="IV894" s="9"/>
    </row>
    <row r="895" s="5" customFormat="1" ht="15" customHeight="1" spans="1:256">
      <c r="A895" s="25">
        <v>2130112</v>
      </c>
      <c r="B895" s="28" t="s">
        <v>703</v>
      </c>
      <c r="C895" s="31">
        <v>11</v>
      </c>
      <c r="D895" s="33">
        <v>11</v>
      </c>
      <c r="E895" s="23">
        <f t="shared" si="119"/>
        <v>0</v>
      </c>
      <c r="F895" s="24">
        <f t="shared" si="120"/>
        <v>0</v>
      </c>
      <c r="G895" s="33">
        <v>11</v>
      </c>
      <c r="IP895" s="9"/>
      <c r="IQ895" s="9"/>
      <c r="IR895" s="9"/>
      <c r="IS895" s="9"/>
      <c r="IT895" s="9"/>
      <c r="IU895" s="9"/>
      <c r="IV895" s="9"/>
    </row>
    <row r="896" s="5" customFormat="1" ht="15" customHeight="1" spans="1:256">
      <c r="A896" s="25">
        <v>2130114</v>
      </c>
      <c r="B896" s="28" t="s">
        <v>704</v>
      </c>
      <c r="C896" s="31"/>
      <c r="D896" s="33"/>
      <c r="E896" s="23">
        <f t="shared" si="119"/>
        <v>0</v>
      </c>
      <c r="F896" s="24">
        <f t="shared" si="120"/>
        <v>0</v>
      </c>
      <c r="G896" s="33"/>
      <c r="IP896" s="9"/>
      <c r="IQ896" s="9"/>
      <c r="IR896" s="9"/>
      <c r="IS896" s="9"/>
      <c r="IT896" s="9"/>
      <c r="IU896" s="9"/>
      <c r="IV896" s="9"/>
    </row>
    <row r="897" s="5" customFormat="1" ht="15" customHeight="1" spans="1:256">
      <c r="A897" s="25">
        <v>2130119</v>
      </c>
      <c r="B897" s="28" t="s">
        <v>705</v>
      </c>
      <c r="C897" s="31"/>
      <c r="D897" s="33"/>
      <c r="E897" s="23">
        <f t="shared" si="119"/>
        <v>0</v>
      </c>
      <c r="F897" s="24">
        <f t="shared" si="120"/>
        <v>0</v>
      </c>
      <c r="G897" s="33"/>
      <c r="IP897" s="9"/>
      <c r="IQ897" s="9"/>
      <c r="IR897" s="9"/>
      <c r="IS897" s="9"/>
      <c r="IT897" s="9"/>
      <c r="IU897" s="9"/>
      <c r="IV897" s="9"/>
    </row>
    <row r="898" s="5" customFormat="1" ht="15" customHeight="1" spans="1:256">
      <c r="A898" s="25">
        <v>2130120</v>
      </c>
      <c r="B898" s="28" t="s">
        <v>706</v>
      </c>
      <c r="C898" s="31"/>
      <c r="D898" s="33"/>
      <c r="E898" s="23">
        <f t="shared" si="119"/>
        <v>0</v>
      </c>
      <c r="F898" s="24">
        <f t="shared" si="120"/>
        <v>0</v>
      </c>
      <c r="G898" s="33"/>
      <c r="IP898" s="9"/>
      <c r="IQ898" s="9"/>
      <c r="IR898" s="9"/>
      <c r="IS898" s="9"/>
      <c r="IT898" s="9"/>
      <c r="IU898" s="9"/>
      <c r="IV898" s="9"/>
    </row>
    <row r="899" s="5" customFormat="1" ht="15" customHeight="1" spans="1:256">
      <c r="A899" s="25">
        <v>2130121</v>
      </c>
      <c r="B899" s="28" t="s">
        <v>707</v>
      </c>
      <c r="C899" s="31">
        <v>54</v>
      </c>
      <c r="D899" s="33">
        <v>44</v>
      </c>
      <c r="E899" s="23">
        <f t="shared" si="119"/>
        <v>-10</v>
      </c>
      <c r="F899" s="24">
        <f t="shared" si="120"/>
        <v>-18.5185185185185</v>
      </c>
      <c r="G899" s="33">
        <v>44</v>
      </c>
      <c r="IP899" s="9"/>
      <c r="IQ899" s="9"/>
      <c r="IR899" s="9"/>
      <c r="IS899" s="9"/>
      <c r="IT899" s="9"/>
      <c r="IU899" s="9"/>
      <c r="IV899" s="9"/>
    </row>
    <row r="900" s="5" customFormat="1" ht="15" customHeight="1" spans="1:256">
      <c r="A900" s="25">
        <v>2130122</v>
      </c>
      <c r="B900" s="28" t="s">
        <v>708</v>
      </c>
      <c r="C900" s="31">
        <v>5</v>
      </c>
      <c r="D900" s="33">
        <v>5</v>
      </c>
      <c r="E900" s="23">
        <f t="shared" si="119"/>
        <v>0</v>
      </c>
      <c r="F900" s="24">
        <f t="shared" si="120"/>
        <v>0</v>
      </c>
      <c r="G900" s="33">
        <v>5</v>
      </c>
      <c r="IP900" s="9"/>
      <c r="IQ900" s="9"/>
      <c r="IR900" s="9"/>
      <c r="IS900" s="9"/>
      <c r="IT900" s="9"/>
      <c r="IU900" s="9"/>
      <c r="IV900" s="9"/>
    </row>
    <row r="901" s="5" customFormat="1" ht="15" customHeight="1" spans="1:256">
      <c r="A901" s="25">
        <v>2130124</v>
      </c>
      <c r="B901" s="28" t="s">
        <v>709</v>
      </c>
      <c r="C901" s="31">
        <v>5</v>
      </c>
      <c r="D901" s="33">
        <v>5</v>
      </c>
      <c r="E901" s="23">
        <f t="shared" si="119"/>
        <v>0</v>
      </c>
      <c r="F901" s="24">
        <f t="shared" si="120"/>
        <v>0</v>
      </c>
      <c r="G901" s="33">
        <v>5</v>
      </c>
      <c r="IP901" s="9"/>
      <c r="IQ901" s="9"/>
      <c r="IR901" s="9"/>
      <c r="IS901" s="9"/>
      <c r="IT901" s="9"/>
      <c r="IU901" s="9"/>
      <c r="IV901" s="9"/>
    </row>
    <row r="902" s="5" customFormat="1" ht="15" customHeight="1" spans="1:256">
      <c r="A902" s="25">
        <v>2130125</v>
      </c>
      <c r="B902" s="28" t="s">
        <v>710</v>
      </c>
      <c r="C902" s="31">
        <v>2</v>
      </c>
      <c r="D902" s="33">
        <v>2</v>
      </c>
      <c r="E902" s="23">
        <f t="shared" si="119"/>
        <v>0</v>
      </c>
      <c r="F902" s="24">
        <f t="shared" si="120"/>
        <v>0</v>
      </c>
      <c r="G902" s="33">
        <v>2</v>
      </c>
      <c r="IP902" s="9"/>
      <c r="IQ902" s="9"/>
      <c r="IR902" s="9"/>
      <c r="IS902" s="9"/>
      <c r="IT902" s="9"/>
      <c r="IU902" s="9"/>
      <c r="IV902" s="9"/>
    </row>
    <row r="903" s="5" customFormat="1" ht="15" customHeight="1" spans="1:256">
      <c r="A903" s="25">
        <v>2130126</v>
      </c>
      <c r="B903" s="28" t="s">
        <v>711</v>
      </c>
      <c r="C903" s="31">
        <v>85</v>
      </c>
      <c r="D903" s="33">
        <v>65</v>
      </c>
      <c r="E903" s="23">
        <f t="shared" si="119"/>
        <v>-20</v>
      </c>
      <c r="F903" s="24">
        <f t="shared" si="120"/>
        <v>-23.5294117647059</v>
      </c>
      <c r="G903" s="33">
        <v>65</v>
      </c>
      <c r="IP903" s="9"/>
      <c r="IQ903" s="9"/>
      <c r="IR903" s="9"/>
      <c r="IS903" s="9"/>
      <c r="IT903" s="9"/>
      <c r="IU903" s="9"/>
      <c r="IV903" s="9"/>
    </row>
    <row r="904" s="5" customFormat="1" ht="15" customHeight="1" spans="1:256">
      <c r="A904" s="25">
        <v>2130135</v>
      </c>
      <c r="B904" s="28" t="s">
        <v>712</v>
      </c>
      <c r="C904" s="31">
        <v>3</v>
      </c>
      <c r="D904" s="33">
        <v>3</v>
      </c>
      <c r="E904" s="23">
        <f t="shared" si="119"/>
        <v>0</v>
      </c>
      <c r="F904" s="24">
        <f t="shared" si="120"/>
        <v>0</v>
      </c>
      <c r="G904" s="33">
        <v>3</v>
      </c>
      <c r="IP904" s="9"/>
      <c r="IQ904" s="9"/>
      <c r="IR904" s="9"/>
      <c r="IS904" s="9"/>
      <c r="IT904" s="9"/>
      <c r="IU904" s="9"/>
      <c r="IV904" s="9"/>
    </row>
    <row r="905" s="5" customFormat="1" ht="15" customHeight="1" spans="1:256">
      <c r="A905" s="25">
        <v>2130142</v>
      </c>
      <c r="B905" s="28" t="s">
        <v>713</v>
      </c>
      <c r="C905" s="31">
        <v>58</v>
      </c>
      <c r="D905" s="33">
        <v>65</v>
      </c>
      <c r="E905" s="23">
        <f t="shared" si="119"/>
        <v>7</v>
      </c>
      <c r="F905" s="24">
        <f t="shared" si="120"/>
        <v>12.0689655172414</v>
      </c>
      <c r="G905" s="33">
        <v>65</v>
      </c>
      <c r="IP905" s="9"/>
      <c r="IQ905" s="9"/>
      <c r="IR905" s="9"/>
      <c r="IS905" s="9"/>
      <c r="IT905" s="9"/>
      <c r="IU905" s="9"/>
      <c r="IV905" s="9"/>
    </row>
    <row r="906" s="5" customFormat="1" ht="15" customHeight="1" spans="1:256">
      <c r="A906" s="25">
        <v>2130148</v>
      </c>
      <c r="B906" s="28" t="s">
        <v>714</v>
      </c>
      <c r="C906" s="42"/>
      <c r="D906" s="33"/>
      <c r="E906" s="23">
        <f t="shared" si="119"/>
        <v>0</v>
      </c>
      <c r="F906" s="24">
        <f t="shared" si="120"/>
        <v>0</v>
      </c>
      <c r="G906" s="33"/>
      <c r="IP906" s="9"/>
      <c r="IQ906" s="9"/>
      <c r="IR906" s="9"/>
      <c r="IS906" s="9"/>
      <c r="IT906" s="9"/>
      <c r="IU906" s="9"/>
      <c r="IV906" s="9"/>
    </row>
    <row r="907" s="5" customFormat="1" ht="15" customHeight="1" spans="1:256">
      <c r="A907" s="25">
        <v>2130152</v>
      </c>
      <c r="B907" s="28" t="s">
        <v>715</v>
      </c>
      <c r="C907" s="31"/>
      <c r="D907" s="33"/>
      <c r="E907" s="23">
        <f t="shared" si="119"/>
        <v>0</v>
      </c>
      <c r="F907" s="24">
        <f t="shared" si="120"/>
        <v>0</v>
      </c>
      <c r="G907" s="33"/>
      <c r="IP907" s="9"/>
      <c r="IQ907" s="9"/>
      <c r="IR907" s="9"/>
      <c r="IS907" s="9"/>
      <c r="IT907" s="9"/>
      <c r="IU907" s="9"/>
      <c r="IV907" s="9"/>
    </row>
    <row r="908" s="5" customFormat="1" ht="15" customHeight="1" spans="1:256">
      <c r="A908" s="25">
        <v>2130199</v>
      </c>
      <c r="B908" s="28" t="s">
        <v>716</v>
      </c>
      <c r="C908" s="31">
        <v>19</v>
      </c>
      <c r="D908" s="33">
        <v>39</v>
      </c>
      <c r="E908" s="23">
        <f t="shared" si="119"/>
        <v>20</v>
      </c>
      <c r="F908" s="24">
        <f t="shared" si="120"/>
        <v>105.263157894737</v>
      </c>
      <c r="G908" s="33">
        <v>39</v>
      </c>
      <c r="IP908" s="9"/>
      <c r="IQ908" s="9"/>
      <c r="IR908" s="9"/>
      <c r="IS908" s="9"/>
      <c r="IT908" s="9"/>
      <c r="IU908" s="9"/>
      <c r="IV908" s="9"/>
    </row>
    <row r="909" s="5" customFormat="1" ht="15" customHeight="1" spans="1:256">
      <c r="A909" s="25">
        <v>21302</v>
      </c>
      <c r="B909" s="26" t="s">
        <v>717</v>
      </c>
      <c r="C909" s="39">
        <f t="shared" ref="C909:G909" si="126">SUM(C910:C936)</f>
        <v>2874</v>
      </c>
      <c r="D909" s="32">
        <f t="shared" si="126"/>
        <v>4745.24</v>
      </c>
      <c r="E909" s="23">
        <f t="shared" si="119"/>
        <v>1871.24</v>
      </c>
      <c r="F909" s="24">
        <f t="shared" si="120"/>
        <v>65.1092553931802</v>
      </c>
      <c r="G909" s="32">
        <f t="shared" si="126"/>
        <v>4745.24</v>
      </c>
      <c r="IP909" s="9"/>
      <c r="IQ909" s="9"/>
      <c r="IR909" s="9"/>
      <c r="IS909" s="9"/>
      <c r="IT909" s="9"/>
      <c r="IU909" s="9"/>
      <c r="IV909" s="9"/>
    </row>
    <row r="910" s="5" customFormat="1" ht="15" customHeight="1" spans="1:256">
      <c r="A910" s="25">
        <v>2130201</v>
      </c>
      <c r="B910" s="28" t="s">
        <v>14</v>
      </c>
      <c r="C910" s="31">
        <v>275</v>
      </c>
      <c r="D910" s="33">
        <v>258</v>
      </c>
      <c r="E910" s="23">
        <f t="shared" ref="E910:E973" si="127">D910-C910</f>
        <v>-17</v>
      </c>
      <c r="F910" s="24">
        <f t="shared" ref="F910:F973" si="128">IF(C910=0,,E910/C910*100)</f>
        <v>-6.18181818181818</v>
      </c>
      <c r="G910" s="33">
        <v>258</v>
      </c>
      <c r="IP910" s="9"/>
      <c r="IQ910" s="9"/>
      <c r="IR910" s="9"/>
      <c r="IS910" s="9"/>
      <c r="IT910" s="9"/>
      <c r="IU910" s="9"/>
      <c r="IV910" s="9"/>
    </row>
    <row r="911" s="5" customFormat="1" ht="15" customHeight="1" spans="1:256">
      <c r="A911" s="25">
        <v>2130202</v>
      </c>
      <c r="B911" s="28" t="s">
        <v>15</v>
      </c>
      <c r="C911" s="31"/>
      <c r="D911" s="33"/>
      <c r="E911" s="23">
        <f t="shared" si="127"/>
        <v>0</v>
      </c>
      <c r="F911" s="24">
        <f t="shared" si="128"/>
        <v>0</v>
      </c>
      <c r="G911" s="33"/>
      <c r="IP911" s="9"/>
      <c r="IQ911" s="9"/>
      <c r="IR911" s="9"/>
      <c r="IS911" s="9"/>
      <c r="IT911" s="9"/>
      <c r="IU911" s="9"/>
      <c r="IV911" s="9"/>
    </row>
    <row r="912" s="5" customFormat="1" ht="15" customHeight="1" spans="1:256">
      <c r="A912" s="25">
        <v>2130203</v>
      </c>
      <c r="B912" s="28" t="s">
        <v>16</v>
      </c>
      <c r="C912" s="31"/>
      <c r="D912" s="33">
        <v>0.24</v>
      </c>
      <c r="E912" s="23">
        <f t="shared" si="127"/>
        <v>0.24</v>
      </c>
      <c r="F912" s="24">
        <f t="shared" si="128"/>
        <v>0</v>
      </c>
      <c r="G912" s="33">
        <v>0.24</v>
      </c>
      <c r="IP912" s="9"/>
      <c r="IQ912" s="9"/>
      <c r="IR912" s="9"/>
      <c r="IS912" s="9"/>
      <c r="IT912" s="9"/>
      <c r="IU912" s="9"/>
      <c r="IV912" s="9"/>
    </row>
    <row r="913" s="5" customFormat="1" ht="15" customHeight="1" spans="1:256">
      <c r="A913" s="25">
        <v>2130204</v>
      </c>
      <c r="B913" s="28" t="s">
        <v>718</v>
      </c>
      <c r="C913" s="31">
        <v>1682</v>
      </c>
      <c r="D913" s="33">
        <v>3082</v>
      </c>
      <c r="E913" s="23">
        <f t="shared" si="127"/>
        <v>1400</v>
      </c>
      <c r="F913" s="24">
        <f t="shared" si="128"/>
        <v>83.2342449464923</v>
      </c>
      <c r="G913" s="33">
        <v>3082</v>
      </c>
      <c r="IP913" s="9"/>
      <c r="IQ913" s="9"/>
      <c r="IR913" s="9"/>
      <c r="IS913" s="9"/>
      <c r="IT913" s="9"/>
      <c r="IU913" s="9"/>
      <c r="IV913" s="9"/>
    </row>
    <row r="914" s="5" customFormat="1" ht="15" customHeight="1" spans="1:256">
      <c r="A914" s="25">
        <v>2130205</v>
      </c>
      <c r="B914" s="28" t="s">
        <v>719</v>
      </c>
      <c r="C914" s="31">
        <v>105</v>
      </c>
      <c r="D914" s="33">
        <v>134</v>
      </c>
      <c r="E914" s="23">
        <f t="shared" si="127"/>
        <v>29</v>
      </c>
      <c r="F914" s="24">
        <f t="shared" si="128"/>
        <v>27.6190476190476</v>
      </c>
      <c r="G914" s="33">
        <v>134</v>
      </c>
      <c r="IP914" s="9"/>
      <c r="IQ914" s="9"/>
      <c r="IR914" s="9"/>
      <c r="IS914" s="9"/>
      <c r="IT914" s="9"/>
      <c r="IU914" s="9"/>
      <c r="IV914" s="9"/>
    </row>
    <row r="915" s="5" customFormat="1" ht="15" customHeight="1" spans="1:256">
      <c r="A915" s="25">
        <v>2130206</v>
      </c>
      <c r="B915" s="28" t="s">
        <v>720</v>
      </c>
      <c r="C915" s="31"/>
      <c r="D915" s="33">
        <v>10</v>
      </c>
      <c r="E915" s="23">
        <f t="shared" si="127"/>
        <v>10</v>
      </c>
      <c r="F915" s="24">
        <f t="shared" si="128"/>
        <v>0</v>
      </c>
      <c r="G915" s="33">
        <v>10</v>
      </c>
      <c r="IP915" s="9"/>
      <c r="IQ915" s="9"/>
      <c r="IR915" s="9"/>
      <c r="IS915" s="9"/>
      <c r="IT915" s="9"/>
      <c r="IU915" s="9"/>
      <c r="IV915" s="9"/>
    </row>
    <row r="916" s="5" customFormat="1" ht="15" customHeight="1" spans="1:256">
      <c r="A916" s="25">
        <v>2130207</v>
      </c>
      <c r="B916" s="28" t="s">
        <v>721</v>
      </c>
      <c r="C916" s="31"/>
      <c r="D916" s="33">
        <v>647</v>
      </c>
      <c r="E916" s="23">
        <f t="shared" si="127"/>
        <v>647</v>
      </c>
      <c r="F916" s="24">
        <f t="shared" si="128"/>
        <v>0</v>
      </c>
      <c r="G916" s="33">
        <v>647</v>
      </c>
      <c r="IP916" s="9"/>
      <c r="IQ916" s="9"/>
      <c r="IR916" s="9"/>
      <c r="IS916" s="9"/>
      <c r="IT916" s="9"/>
      <c r="IU916" s="9"/>
      <c r="IV916" s="9"/>
    </row>
    <row r="917" s="5" customFormat="1" ht="15" customHeight="1" spans="1:256">
      <c r="A917" s="25">
        <v>2130208</v>
      </c>
      <c r="B917" s="28" t="s">
        <v>722</v>
      </c>
      <c r="C917" s="31"/>
      <c r="D917" s="33"/>
      <c r="E917" s="23">
        <f t="shared" si="127"/>
        <v>0</v>
      </c>
      <c r="F917" s="24">
        <f t="shared" si="128"/>
        <v>0</v>
      </c>
      <c r="G917" s="33"/>
      <c r="IP917" s="9"/>
      <c r="IQ917" s="9"/>
      <c r="IR917" s="9"/>
      <c r="IS917" s="9"/>
      <c r="IT917" s="9"/>
      <c r="IU917" s="9"/>
      <c r="IV917" s="9"/>
    </row>
    <row r="918" s="5" customFormat="1" ht="15" customHeight="1" spans="1:256">
      <c r="A918" s="25">
        <v>2130209</v>
      </c>
      <c r="B918" s="28" t="s">
        <v>723</v>
      </c>
      <c r="C918" s="31"/>
      <c r="D918" s="33"/>
      <c r="E918" s="23">
        <f t="shared" si="127"/>
        <v>0</v>
      </c>
      <c r="F918" s="24">
        <f t="shared" si="128"/>
        <v>0</v>
      </c>
      <c r="G918" s="33"/>
      <c r="IP918" s="9"/>
      <c r="IQ918" s="9"/>
      <c r="IR918" s="9"/>
      <c r="IS918" s="9"/>
      <c r="IT918" s="9"/>
      <c r="IU918" s="9"/>
      <c r="IV918" s="9"/>
    </row>
    <row r="919" s="5" customFormat="1" ht="15" customHeight="1" spans="1:256">
      <c r="A919" s="25">
        <v>2130210</v>
      </c>
      <c r="B919" s="28" t="s">
        <v>724</v>
      </c>
      <c r="C919" s="31"/>
      <c r="D919" s="33"/>
      <c r="E919" s="23">
        <f t="shared" si="127"/>
        <v>0</v>
      </c>
      <c r="F919" s="24">
        <f t="shared" si="128"/>
        <v>0</v>
      </c>
      <c r="G919" s="33"/>
      <c r="IP919" s="9"/>
      <c r="IQ919" s="9"/>
      <c r="IR919" s="9"/>
      <c r="IS919" s="9"/>
      <c r="IT919" s="9"/>
      <c r="IU919" s="9"/>
      <c r="IV919" s="9"/>
    </row>
    <row r="920" s="5" customFormat="1" ht="15" customHeight="1" spans="1:256">
      <c r="A920" s="25">
        <v>2130211</v>
      </c>
      <c r="B920" s="28" t="s">
        <v>725</v>
      </c>
      <c r="C920" s="31"/>
      <c r="D920" s="33"/>
      <c r="E920" s="23">
        <f t="shared" si="127"/>
        <v>0</v>
      </c>
      <c r="F920" s="24">
        <f t="shared" si="128"/>
        <v>0</v>
      </c>
      <c r="G920" s="33"/>
      <c r="IP920" s="9"/>
      <c r="IQ920" s="9"/>
      <c r="IR920" s="9"/>
      <c r="IS920" s="9"/>
      <c r="IT920" s="9"/>
      <c r="IU920" s="9"/>
      <c r="IV920" s="9"/>
    </row>
    <row r="921" s="5" customFormat="1" ht="15" customHeight="1" spans="1:256">
      <c r="A921" s="25">
        <v>2130212</v>
      </c>
      <c r="B921" s="28" t="s">
        <v>726</v>
      </c>
      <c r="C921" s="31"/>
      <c r="D921" s="33">
        <v>154</v>
      </c>
      <c r="E921" s="23">
        <f t="shared" si="127"/>
        <v>154</v>
      </c>
      <c r="F921" s="24">
        <f t="shared" si="128"/>
        <v>0</v>
      </c>
      <c r="G921" s="33">
        <v>154</v>
      </c>
      <c r="IP921" s="9"/>
      <c r="IQ921" s="9"/>
      <c r="IR921" s="9"/>
      <c r="IS921" s="9"/>
      <c r="IT921" s="9"/>
      <c r="IU921" s="9"/>
      <c r="IV921" s="9"/>
    </row>
    <row r="922" s="5" customFormat="1" ht="15" customHeight="1" spans="1:256">
      <c r="A922" s="25">
        <v>2130213</v>
      </c>
      <c r="B922" s="28" t="s">
        <v>727</v>
      </c>
      <c r="C922" s="31">
        <v>97</v>
      </c>
      <c r="D922" s="33">
        <v>143</v>
      </c>
      <c r="E922" s="23">
        <f t="shared" si="127"/>
        <v>46</v>
      </c>
      <c r="F922" s="24">
        <f t="shared" si="128"/>
        <v>47.4226804123711</v>
      </c>
      <c r="G922" s="33">
        <v>143</v>
      </c>
      <c r="IP922" s="9"/>
      <c r="IQ922" s="9"/>
      <c r="IR922" s="9"/>
      <c r="IS922" s="9"/>
      <c r="IT922" s="9"/>
      <c r="IU922" s="9"/>
      <c r="IV922" s="9"/>
    </row>
    <row r="923" s="5" customFormat="1" ht="15" customHeight="1" spans="1:256">
      <c r="A923" s="25">
        <v>2130216</v>
      </c>
      <c r="B923" s="28" t="s">
        <v>728</v>
      </c>
      <c r="C923" s="31"/>
      <c r="D923" s="33"/>
      <c r="E923" s="23">
        <f t="shared" si="127"/>
        <v>0</v>
      </c>
      <c r="F923" s="24">
        <f t="shared" si="128"/>
        <v>0</v>
      </c>
      <c r="G923" s="33"/>
      <c r="IP923" s="9"/>
      <c r="IQ923" s="9"/>
      <c r="IR923" s="9"/>
      <c r="IS923" s="9"/>
      <c r="IT923" s="9"/>
      <c r="IU923" s="9"/>
      <c r="IV923" s="9"/>
    </row>
    <row r="924" s="5" customFormat="1" ht="15" customHeight="1" spans="1:256">
      <c r="A924" s="25">
        <v>2130217</v>
      </c>
      <c r="B924" s="28" t="s">
        <v>729</v>
      </c>
      <c r="C924" s="31"/>
      <c r="D924" s="33"/>
      <c r="E924" s="23">
        <f t="shared" si="127"/>
        <v>0</v>
      </c>
      <c r="F924" s="24">
        <f t="shared" si="128"/>
        <v>0</v>
      </c>
      <c r="G924" s="33"/>
      <c r="IP924" s="9"/>
      <c r="IQ924" s="9"/>
      <c r="IR924" s="9"/>
      <c r="IS924" s="9"/>
      <c r="IT924" s="9"/>
      <c r="IU924" s="9"/>
      <c r="IV924" s="9"/>
    </row>
    <row r="925" s="5" customFormat="1" ht="15" customHeight="1" spans="1:256">
      <c r="A925" s="25">
        <v>2130218</v>
      </c>
      <c r="B925" s="28" t="s">
        <v>730</v>
      </c>
      <c r="C925" s="31"/>
      <c r="D925" s="33"/>
      <c r="E925" s="23">
        <f t="shared" si="127"/>
        <v>0</v>
      </c>
      <c r="F925" s="24">
        <f t="shared" si="128"/>
        <v>0</v>
      </c>
      <c r="G925" s="33"/>
      <c r="IP925" s="9"/>
      <c r="IQ925" s="9"/>
      <c r="IR925" s="9"/>
      <c r="IS925" s="9"/>
      <c r="IT925" s="9"/>
      <c r="IU925" s="9"/>
      <c r="IV925" s="9"/>
    </row>
    <row r="926" s="5" customFormat="1" ht="15" customHeight="1" spans="1:256">
      <c r="A926" s="25">
        <v>2130219</v>
      </c>
      <c r="B926" s="28" t="s">
        <v>731</v>
      </c>
      <c r="C926" s="31">
        <v>135</v>
      </c>
      <c r="D926" s="33">
        <v>140</v>
      </c>
      <c r="E926" s="23">
        <f t="shared" si="127"/>
        <v>5</v>
      </c>
      <c r="F926" s="24">
        <f t="shared" si="128"/>
        <v>3.7037037037037</v>
      </c>
      <c r="G926" s="33">
        <v>140</v>
      </c>
      <c r="IP926" s="9"/>
      <c r="IQ926" s="9"/>
      <c r="IR926" s="9"/>
      <c r="IS926" s="9"/>
      <c r="IT926" s="9"/>
      <c r="IU926" s="9"/>
      <c r="IV926" s="9"/>
    </row>
    <row r="927" s="5" customFormat="1" ht="15" customHeight="1" spans="1:256">
      <c r="A927" s="25">
        <v>2130220</v>
      </c>
      <c r="B927" s="28" t="s">
        <v>732</v>
      </c>
      <c r="C927" s="31"/>
      <c r="D927" s="33"/>
      <c r="E927" s="23">
        <f t="shared" si="127"/>
        <v>0</v>
      </c>
      <c r="F927" s="24">
        <f t="shared" si="128"/>
        <v>0</v>
      </c>
      <c r="G927" s="33"/>
      <c r="IP927" s="9"/>
      <c r="IQ927" s="9"/>
      <c r="IR927" s="9"/>
      <c r="IS927" s="9"/>
      <c r="IT927" s="9"/>
      <c r="IU927" s="9"/>
      <c r="IV927" s="9"/>
    </row>
    <row r="928" s="5" customFormat="1" ht="15" customHeight="1" spans="1:256">
      <c r="A928" s="25">
        <v>2130221</v>
      </c>
      <c r="B928" s="28" t="s">
        <v>733</v>
      </c>
      <c r="C928" s="31"/>
      <c r="D928" s="33"/>
      <c r="E928" s="23">
        <f t="shared" si="127"/>
        <v>0</v>
      </c>
      <c r="F928" s="24">
        <f t="shared" si="128"/>
        <v>0</v>
      </c>
      <c r="G928" s="33"/>
      <c r="IP928" s="9"/>
      <c r="IQ928" s="9"/>
      <c r="IR928" s="9"/>
      <c r="IS928" s="9"/>
      <c r="IT928" s="9"/>
      <c r="IU928" s="9"/>
      <c r="IV928" s="9"/>
    </row>
    <row r="929" s="5" customFormat="1" ht="15" customHeight="1" spans="1:256">
      <c r="A929" s="25">
        <v>2130223</v>
      </c>
      <c r="B929" s="28" t="s">
        <v>734</v>
      </c>
      <c r="C929" s="31"/>
      <c r="D929" s="33"/>
      <c r="E929" s="23">
        <f t="shared" si="127"/>
        <v>0</v>
      </c>
      <c r="F929" s="24">
        <f t="shared" si="128"/>
        <v>0</v>
      </c>
      <c r="G929" s="33"/>
      <c r="IP929" s="9"/>
      <c r="IQ929" s="9"/>
      <c r="IR929" s="9"/>
      <c r="IS929" s="9"/>
      <c r="IT929" s="9"/>
      <c r="IU929" s="9"/>
      <c r="IV929" s="9"/>
    </row>
    <row r="930" s="5" customFormat="1" ht="15" customHeight="1" spans="1:256">
      <c r="A930" s="25">
        <v>2130224</v>
      </c>
      <c r="B930" s="28" t="s">
        <v>735</v>
      </c>
      <c r="C930" s="31"/>
      <c r="D930" s="33"/>
      <c r="E930" s="23">
        <f t="shared" si="127"/>
        <v>0</v>
      </c>
      <c r="F930" s="24">
        <f t="shared" si="128"/>
        <v>0</v>
      </c>
      <c r="G930" s="33"/>
      <c r="IP930" s="9"/>
      <c r="IQ930" s="9"/>
      <c r="IR930" s="9"/>
      <c r="IS930" s="9"/>
      <c r="IT930" s="9"/>
      <c r="IU930" s="9"/>
      <c r="IV930" s="9"/>
    </row>
    <row r="931" s="5" customFormat="1" ht="15" customHeight="1" spans="1:256">
      <c r="A931" s="25">
        <v>2130225</v>
      </c>
      <c r="B931" s="28" t="s">
        <v>736</v>
      </c>
      <c r="C931" s="31"/>
      <c r="D931" s="33"/>
      <c r="E931" s="23">
        <f t="shared" si="127"/>
        <v>0</v>
      </c>
      <c r="F931" s="24">
        <f t="shared" si="128"/>
        <v>0</v>
      </c>
      <c r="G931" s="33"/>
      <c r="IP931" s="9"/>
      <c r="IQ931" s="9"/>
      <c r="IR931" s="9"/>
      <c r="IS931" s="9"/>
      <c r="IT931" s="9"/>
      <c r="IU931" s="9"/>
      <c r="IV931" s="9"/>
    </row>
    <row r="932" s="5" customFormat="1" ht="15" customHeight="1" spans="1:256">
      <c r="A932" s="25">
        <v>2130226</v>
      </c>
      <c r="B932" s="28" t="s">
        <v>737</v>
      </c>
      <c r="C932" s="31"/>
      <c r="D932" s="33"/>
      <c r="E932" s="23">
        <f t="shared" si="127"/>
        <v>0</v>
      </c>
      <c r="F932" s="24">
        <f t="shared" si="128"/>
        <v>0</v>
      </c>
      <c r="G932" s="33"/>
      <c r="IP932" s="9"/>
      <c r="IQ932" s="9"/>
      <c r="IR932" s="9"/>
      <c r="IS932" s="9"/>
      <c r="IT932" s="9"/>
      <c r="IU932" s="9"/>
      <c r="IV932" s="9"/>
    </row>
    <row r="933" s="5" customFormat="1" ht="15" customHeight="1" spans="1:256">
      <c r="A933" s="25">
        <v>2130227</v>
      </c>
      <c r="B933" s="28" t="s">
        <v>738</v>
      </c>
      <c r="C933" s="31"/>
      <c r="D933" s="33"/>
      <c r="E933" s="23">
        <f t="shared" si="127"/>
        <v>0</v>
      </c>
      <c r="F933" s="24">
        <f t="shared" si="128"/>
        <v>0</v>
      </c>
      <c r="G933" s="33"/>
      <c r="IP933" s="9"/>
      <c r="IQ933" s="9"/>
      <c r="IR933" s="9"/>
      <c r="IS933" s="9"/>
      <c r="IT933" s="9"/>
      <c r="IU933" s="9"/>
      <c r="IV933" s="9"/>
    </row>
    <row r="934" s="5" customFormat="1" ht="15" customHeight="1" spans="1:256">
      <c r="A934" s="25">
        <v>2130232</v>
      </c>
      <c r="B934" s="28" t="s">
        <v>739</v>
      </c>
      <c r="C934" s="31"/>
      <c r="D934" s="33"/>
      <c r="E934" s="23">
        <f t="shared" si="127"/>
        <v>0</v>
      </c>
      <c r="F934" s="24">
        <f t="shared" si="128"/>
        <v>0</v>
      </c>
      <c r="G934" s="33"/>
      <c r="IP934" s="9"/>
      <c r="IQ934" s="9"/>
      <c r="IR934" s="9"/>
      <c r="IS934" s="9"/>
      <c r="IT934" s="9"/>
      <c r="IU934" s="9"/>
      <c r="IV934" s="9"/>
    </row>
    <row r="935" s="5" customFormat="1" ht="15" customHeight="1" spans="1:256">
      <c r="A935" s="25">
        <v>2130234</v>
      </c>
      <c r="B935" s="28" t="s">
        <v>740</v>
      </c>
      <c r="C935" s="31">
        <v>55</v>
      </c>
      <c r="D935" s="33">
        <v>162</v>
      </c>
      <c r="E935" s="23">
        <f t="shared" si="127"/>
        <v>107</v>
      </c>
      <c r="F935" s="24">
        <f t="shared" si="128"/>
        <v>194.545454545455</v>
      </c>
      <c r="G935" s="33">
        <v>162</v>
      </c>
      <c r="IP935" s="9"/>
      <c r="IQ935" s="9"/>
      <c r="IR935" s="9"/>
      <c r="IS935" s="9"/>
      <c r="IT935" s="9"/>
      <c r="IU935" s="9"/>
      <c r="IV935" s="9"/>
    </row>
    <row r="936" s="5" customFormat="1" ht="15" customHeight="1" spans="1:256">
      <c r="A936" s="25">
        <v>2130299</v>
      </c>
      <c r="B936" s="28" t="s">
        <v>741</v>
      </c>
      <c r="C936" s="31">
        <v>525</v>
      </c>
      <c r="D936" s="33">
        <v>15</v>
      </c>
      <c r="E936" s="23">
        <f t="shared" si="127"/>
        <v>-510</v>
      </c>
      <c r="F936" s="24">
        <f t="shared" si="128"/>
        <v>-97.1428571428571</v>
      </c>
      <c r="G936" s="33">
        <v>15</v>
      </c>
      <c r="IP936" s="9"/>
      <c r="IQ936" s="9"/>
      <c r="IR936" s="9"/>
      <c r="IS936" s="9"/>
      <c r="IT936" s="9"/>
      <c r="IU936" s="9"/>
      <c r="IV936" s="9"/>
    </row>
    <row r="937" s="5" customFormat="1" ht="15" customHeight="1" spans="1:256">
      <c r="A937" s="25">
        <v>21303</v>
      </c>
      <c r="B937" s="26" t="s">
        <v>742</v>
      </c>
      <c r="C937" s="39">
        <f t="shared" ref="C937:G937" si="129">SUM(C938:C963)</f>
        <v>1612</v>
      </c>
      <c r="D937" s="32">
        <f t="shared" si="129"/>
        <v>1918</v>
      </c>
      <c r="E937" s="23">
        <f t="shared" si="127"/>
        <v>306</v>
      </c>
      <c r="F937" s="24">
        <f t="shared" si="128"/>
        <v>18.9826302729529</v>
      </c>
      <c r="G937" s="32">
        <f t="shared" si="129"/>
        <v>1918</v>
      </c>
      <c r="IP937" s="9"/>
      <c r="IQ937" s="9"/>
      <c r="IR937" s="9"/>
      <c r="IS937" s="9"/>
      <c r="IT937" s="9"/>
      <c r="IU937" s="9"/>
      <c r="IV937" s="9"/>
    </row>
    <row r="938" s="5" customFormat="1" ht="15" customHeight="1" spans="1:256">
      <c r="A938" s="25">
        <v>2130301</v>
      </c>
      <c r="B938" s="28" t="s">
        <v>14</v>
      </c>
      <c r="C938" s="31">
        <v>280</v>
      </c>
      <c r="D938" s="33">
        <v>328</v>
      </c>
      <c r="E938" s="23">
        <f t="shared" si="127"/>
        <v>48</v>
      </c>
      <c r="F938" s="24">
        <f t="shared" si="128"/>
        <v>17.1428571428571</v>
      </c>
      <c r="G938" s="33">
        <v>328</v>
      </c>
      <c r="IP938" s="9"/>
      <c r="IQ938" s="9"/>
      <c r="IR938" s="9"/>
      <c r="IS938" s="9"/>
      <c r="IT938" s="9"/>
      <c r="IU938" s="9"/>
      <c r="IV938" s="9"/>
    </row>
    <row r="939" s="5" customFormat="1" ht="15" customHeight="1" spans="1:256">
      <c r="A939" s="25">
        <v>2130302</v>
      </c>
      <c r="B939" s="28" t="s">
        <v>15</v>
      </c>
      <c r="C939" s="31"/>
      <c r="D939" s="33">
        <v>210</v>
      </c>
      <c r="E939" s="23">
        <f t="shared" si="127"/>
        <v>210</v>
      </c>
      <c r="F939" s="24">
        <f t="shared" si="128"/>
        <v>0</v>
      </c>
      <c r="G939" s="33">
        <v>210</v>
      </c>
      <c r="IP939" s="9"/>
      <c r="IQ939" s="9"/>
      <c r="IR939" s="9"/>
      <c r="IS939" s="9"/>
      <c r="IT939" s="9"/>
      <c r="IU939" s="9"/>
      <c r="IV939" s="9"/>
    </row>
    <row r="940" s="5" customFormat="1" ht="15" customHeight="1" spans="1:256">
      <c r="A940" s="25">
        <v>2130303</v>
      </c>
      <c r="B940" s="28" t="s">
        <v>16</v>
      </c>
      <c r="C940" s="31"/>
      <c r="D940" s="33"/>
      <c r="E940" s="23">
        <f t="shared" si="127"/>
        <v>0</v>
      </c>
      <c r="F940" s="24">
        <f t="shared" si="128"/>
        <v>0</v>
      </c>
      <c r="G940" s="33"/>
      <c r="IP940" s="9"/>
      <c r="IQ940" s="9"/>
      <c r="IR940" s="9"/>
      <c r="IS940" s="9"/>
      <c r="IT940" s="9"/>
      <c r="IU940" s="9"/>
      <c r="IV940" s="9"/>
    </row>
    <row r="941" s="5" customFormat="1" ht="15" customHeight="1" spans="1:256">
      <c r="A941" s="25">
        <v>2130304</v>
      </c>
      <c r="B941" s="28" t="s">
        <v>743</v>
      </c>
      <c r="C941" s="31"/>
      <c r="D941" s="33"/>
      <c r="E941" s="23">
        <f t="shared" si="127"/>
        <v>0</v>
      </c>
      <c r="F941" s="24">
        <f t="shared" si="128"/>
        <v>0</v>
      </c>
      <c r="G941" s="33"/>
      <c r="IP941" s="9"/>
      <c r="IQ941" s="9"/>
      <c r="IR941" s="9"/>
      <c r="IS941" s="9"/>
      <c r="IT941" s="9"/>
      <c r="IU941" s="9"/>
      <c r="IV941" s="9"/>
    </row>
    <row r="942" s="5" customFormat="1" ht="15" customHeight="1" spans="1:256">
      <c r="A942" s="25">
        <v>2130305</v>
      </c>
      <c r="B942" s="28" t="s">
        <v>744</v>
      </c>
      <c r="C942" s="31">
        <v>18</v>
      </c>
      <c r="D942" s="33"/>
      <c r="E942" s="23">
        <f t="shared" si="127"/>
        <v>-18</v>
      </c>
      <c r="F942" s="24">
        <f t="shared" si="128"/>
        <v>-100</v>
      </c>
      <c r="G942" s="33"/>
      <c r="IP942" s="9"/>
      <c r="IQ942" s="9"/>
      <c r="IR942" s="9"/>
      <c r="IS942" s="9"/>
      <c r="IT942" s="9"/>
      <c r="IU942" s="9"/>
      <c r="IV942" s="9"/>
    </row>
    <row r="943" s="5" customFormat="1" ht="15" customHeight="1" spans="1:256">
      <c r="A943" s="25">
        <v>2130306</v>
      </c>
      <c r="B943" s="28" t="s">
        <v>745</v>
      </c>
      <c r="C943" s="31"/>
      <c r="D943" s="33">
        <v>16</v>
      </c>
      <c r="E943" s="23">
        <f t="shared" si="127"/>
        <v>16</v>
      </c>
      <c r="F943" s="24">
        <f t="shared" si="128"/>
        <v>0</v>
      </c>
      <c r="G943" s="33">
        <v>16</v>
      </c>
      <c r="IP943" s="9"/>
      <c r="IQ943" s="9"/>
      <c r="IR943" s="9"/>
      <c r="IS943" s="9"/>
      <c r="IT943" s="9"/>
      <c r="IU943" s="9"/>
      <c r="IV943" s="9"/>
    </row>
    <row r="944" s="5" customFormat="1" ht="15" customHeight="1" spans="1:256">
      <c r="A944" s="25">
        <v>2130307</v>
      </c>
      <c r="B944" s="28" t="s">
        <v>746</v>
      </c>
      <c r="C944" s="31"/>
      <c r="D944" s="33"/>
      <c r="E944" s="23">
        <f t="shared" si="127"/>
        <v>0</v>
      </c>
      <c r="F944" s="24">
        <f t="shared" si="128"/>
        <v>0</v>
      </c>
      <c r="G944" s="33"/>
      <c r="IP944" s="9"/>
      <c r="IQ944" s="9"/>
      <c r="IR944" s="9"/>
      <c r="IS944" s="9"/>
      <c r="IT944" s="9"/>
      <c r="IU944" s="9"/>
      <c r="IV944" s="9"/>
    </row>
    <row r="945" s="5" customFormat="1" ht="15" customHeight="1" spans="1:256">
      <c r="A945" s="25">
        <v>2130308</v>
      </c>
      <c r="B945" s="28" t="s">
        <v>747</v>
      </c>
      <c r="C945" s="31">
        <v>25</v>
      </c>
      <c r="D945" s="33"/>
      <c r="E945" s="23">
        <f t="shared" si="127"/>
        <v>-25</v>
      </c>
      <c r="F945" s="24">
        <f t="shared" si="128"/>
        <v>-100</v>
      </c>
      <c r="G945" s="33"/>
      <c r="IP945" s="9"/>
      <c r="IQ945" s="9"/>
      <c r="IR945" s="9"/>
      <c r="IS945" s="9"/>
      <c r="IT945" s="9"/>
      <c r="IU945" s="9"/>
      <c r="IV945" s="9"/>
    </row>
    <row r="946" s="5" customFormat="1" ht="15" customHeight="1" spans="1:256">
      <c r="A946" s="25">
        <v>2130309</v>
      </c>
      <c r="B946" s="28" t="s">
        <v>748</v>
      </c>
      <c r="C946" s="31">
        <v>261</v>
      </c>
      <c r="D946" s="33">
        <v>154</v>
      </c>
      <c r="E946" s="23">
        <f t="shared" si="127"/>
        <v>-107</v>
      </c>
      <c r="F946" s="24">
        <f t="shared" si="128"/>
        <v>-40.9961685823755</v>
      </c>
      <c r="G946" s="33">
        <v>154</v>
      </c>
      <c r="IP946" s="9"/>
      <c r="IQ946" s="9"/>
      <c r="IR946" s="9"/>
      <c r="IS946" s="9"/>
      <c r="IT946" s="9"/>
      <c r="IU946" s="9"/>
      <c r="IV946" s="9"/>
    </row>
    <row r="947" s="5" customFormat="1" ht="15" customHeight="1" spans="1:256">
      <c r="A947" s="25">
        <v>2130310</v>
      </c>
      <c r="B947" s="28" t="s">
        <v>749</v>
      </c>
      <c r="C947" s="31">
        <v>71</v>
      </c>
      <c r="D947" s="33">
        <v>60</v>
      </c>
      <c r="E947" s="23">
        <f t="shared" si="127"/>
        <v>-11</v>
      </c>
      <c r="F947" s="24">
        <f t="shared" si="128"/>
        <v>-15.4929577464789</v>
      </c>
      <c r="G947" s="33">
        <v>60</v>
      </c>
      <c r="IP947" s="9"/>
      <c r="IQ947" s="9"/>
      <c r="IR947" s="9"/>
      <c r="IS947" s="9"/>
      <c r="IT947" s="9"/>
      <c r="IU947" s="9"/>
      <c r="IV947" s="9"/>
    </row>
    <row r="948" s="5" customFormat="1" ht="15" customHeight="1" spans="1:256">
      <c r="A948" s="25">
        <v>2130311</v>
      </c>
      <c r="B948" s="28" t="s">
        <v>750</v>
      </c>
      <c r="C948" s="31">
        <v>107</v>
      </c>
      <c r="D948" s="33">
        <v>220</v>
      </c>
      <c r="E948" s="23">
        <f t="shared" si="127"/>
        <v>113</v>
      </c>
      <c r="F948" s="24">
        <f t="shared" si="128"/>
        <v>105.607476635514</v>
      </c>
      <c r="G948" s="33">
        <v>220</v>
      </c>
      <c r="IP948" s="9"/>
      <c r="IQ948" s="9"/>
      <c r="IR948" s="9"/>
      <c r="IS948" s="9"/>
      <c r="IT948" s="9"/>
      <c r="IU948" s="9"/>
      <c r="IV948" s="9"/>
    </row>
    <row r="949" s="5" customFormat="1" ht="15" customHeight="1" spans="1:256">
      <c r="A949" s="25">
        <v>2130312</v>
      </c>
      <c r="B949" s="28" t="s">
        <v>751</v>
      </c>
      <c r="C949" s="31"/>
      <c r="D949" s="33">
        <v>30</v>
      </c>
      <c r="E949" s="23">
        <f t="shared" si="127"/>
        <v>30</v>
      </c>
      <c r="F949" s="24">
        <f t="shared" si="128"/>
        <v>0</v>
      </c>
      <c r="G949" s="33">
        <v>30</v>
      </c>
      <c r="IP949" s="9"/>
      <c r="IQ949" s="9"/>
      <c r="IR949" s="9"/>
      <c r="IS949" s="9"/>
      <c r="IT949" s="9"/>
      <c r="IU949" s="9"/>
      <c r="IV949" s="9"/>
    </row>
    <row r="950" s="5" customFormat="1" ht="15" customHeight="1" spans="1:256">
      <c r="A950" s="25">
        <v>2130313</v>
      </c>
      <c r="B950" s="28" t="s">
        <v>752</v>
      </c>
      <c r="C950" s="31"/>
      <c r="D950" s="33"/>
      <c r="E950" s="23">
        <f t="shared" si="127"/>
        <v>0</v>
      </c>
      <c r="F950" s="24">
        <f t="shared" si="128"/>
        <v>0</v>
      </c>
      <c r="G950" s="33"/>
      <c r="IP950" s="9"/>
      <c r="IQ950" s="9"/>
      <c r="IR950" s="9"/>
      <c r="IS950" s="9"/>
      <c r="IT950" s="9"/>
      <c r="IU950" s="9"/>
      <c r="IV950" s="9"/>
    </row>
    <row r="951" s="5" customFormat="1" ht="15" customHeight="1" spans="1:256">
      <c r="A951" s="25">
        <v>2130314</v>
      </c>
      <c r="B951" s="28" t="s">
        <v>753</v>
      </c>
      <c r="C951" s="31">
        <v>194</v>
      </c>
      <c r="D951" s="33">
        <v>206</v>
      </c>
      <c r="E951" s="23">
        <f t="shared" si="127"/>
        <v>12</v>
      </c>
      <c r="F951" s="24">
        <f t="shared" si="128"/>
        <v>6.18556701030928</v>
      </c>
      <c r="G951" s="33">
        <v>206</v>
      </c>
      <c r="IP951" s="9"/>
      <c r="IQ951" s="9"/>
      <c r="IR951" s="9"/>
      <c r="IS951" s="9"/>
      <c r="IT951" s="9"/>
      <c r="IU951" s="9"/>
      <c r="IV951" s="9"/>
    </row>
    <row r="952" s="5" customFormat="1" ht="15" customHeight="1" spans="1:256">
      <c r="A952" s="25">
        <v>2130315</v>
      </c>
      <c r="B952" s="28" t="s">
        <v>754</v>
      </c>
      <c r="C952" s="31">
        <v>71</v>
      </c>
      <c r="D952" s="33">
        <v>70</v>
      </c>
      <c r="E952" s="23">
        <f t="shared" si="127"/>
        <v>-1</v>
      </c>
      <c r="F952" s="24">
        <f t="shared" si="128"/>
        <v>-1.40845070422535</v>
      </c>
      <c r="G952" s="33">
        <v>70</v>
      </c>
      <c r="IP952" s="9"/>
      <c r="IQ952" s="9"/>
      <c r="IR952" s="9"/>
      <c r="IS952" s="9"/>
      <c r="IT952" s="9"/>
      <c r="IU952" s="9"/>
      <c r="IV952" s="9"/>
    </row>
    <row r="953" s="5" customFormat="1" ht="15" customHeight="1" spans="1:256">
      <c r="A953" s="25">
        <v>2130316</v>
      </c>
      <c r="B953" s="28" t="s">
        <v>755</v>
      </c>
      <c r="C953" s="31">
        <v>18</v>
      </c>
      <c r="D953" s="33">
        <v>22</v>
      </c>
      <c r="E953" s="23">
        <f t="shared" si="127"/>
        <v>4</v>
      </c>
      <c r="F953" s="24">
        <f t="shared" si="128"/>
        <v>22.2222222222222</v>
      </c>
      <c r="G953" s="33">
        <v>22</v>
      </c>
      <c r="IP953" s="9"/>
      <c r="IQ953" s="9"/>
      <c r="IR953" s="9"/>
      <c r="IS953" s="9"/>
      <c r="IT953" s="9"/>
      <c r="IU953" s="9"/>
      <c r="IV953" s="9"/>
    </row>
    <row r="954" s="5" customFormat="1" ht="15" customHeight="1" spans="1:256">
      <c r="A954" s="25">
        <v>2130317</v>
      </c>
      <c r="B954" s="28" t="s">
        <v>756</v>
      </c>
      <c r="C954" s="31">
        <v>81</v>
      </c>
      <c r="D954" s="33">
        <v>47</v>
      </c>
      <c r="E954" s="23">
        <f t="shared" si="127"/>
        <v>-34</v>
      </c>
      <c r="F954" s="24">
        <f t="shared" si="128"/>
        <v>-41.9753086419753</v>
      </c>
      <c r="G954" s="33">
        <v>47</v>
      </c>
      <c r="IP954" s="9"/>
      <c r="IQ954" s="9"/>
      <c r="IR954" s="9"/>
      <c r="IS954" s="9"/>
      <c r="IT954" s="9"/>
      <c r="IU954" s="9"/>
      <c r="IV954" s="9"/>
    </row>
    <row r="955" s="5" customFormat="1" ht="15" customHeight="1" spans="1:256">
      <c r="A955" s="25">
        <v>2130318</v>
      </c>
      <c r="B955" s="28" t="s">
        <v>757</v>
      </c>
      <c r="C955" s="40"/>
      <c r="D955" s="33"/>
      <c r="E955" s="23">
        <f t="shared" si="127"/>
        <v>0</v>
      </c>
      <c r="F955" s="24">
        <f t="shared" si="128"/>
        <v>0</v>
      </c>
      <c r="G955" s="33"/>
      <c r="IP955" s="9"/>
      <c r="IQ955" s="9"/>
      <c r="IR955" s="9"/>
      <c r="IS955" s="9"/>
      <c r="IT955" s="9"/>
      <c r="IU955" s="9"/>
      <c r="IV955" s="9"/>
    </row>
    <row r="956" s="5" customFormat="1" ht="15" customHeight="1" spans="1:256">
      <c r="A956" s="25">
        <v>2130319</v>
      </c>
      <c r="B956" s="28" t="s">
        <v>758</v>
      </c>
      <c r="C956" s="40"/>
      <c r="D956" s="33"/>
      <c r="E956" s="23">
        <f t="shared" si="127"/>
        <v>0</v>
      </c>
      <c r="F956" s="24">
        <f t="shared" si="128"/>
        <v>0</v>
      </c>
      <c r="G956" s="33"/>
      <c r="IP956" s="9"/>
      <c r="IQ956" s="9"/>
      <c r="IR956" s="9"/>
      <c r="IS956" s="9"/>
      <c r="IT956" s="9"/>
      <c r="IU956" s="9"/>
      <c r="IV956" s="9"/>
    </row>
    <row r="957" s="5" customFormat="1" ht="15" customHeight="1" spans="1:256">
      <c r="A957" s="25">
        <v>2130321</v>
      </c>
      <c r="B957" s="28" t="s">
        <v>759</v>
      </c>
      <c r="C957" s="31"/>
      <c r="D957" s="33"/>
      <c r="E957" s="23">
        <f t="shared" si="127"/>
        <v>0</v>
      </c>
      <c r="F957" s="24">
        <f t="shared" si="128"/>
        <v>0</v>
      </c>
      <c r="G957" s="33"/>
      <c r="IP957" s="9"/>
      <c r="IQ957" s="9"/>
      <c r="IR957" s="9"/>
      <c r="IS957" s="9"/>
      <c r="IT957" s="9"/>
      <c r="IU957" s="9"/>
      <c r="IV957" s="9"/>
    </row>
    <row r="958" s="5" customFormat="1" ht="15" customHeight="1" spans="1:256">
      <c r="A958" s="25">
        <v>2130322</v>
      </c>
      <c r="B958" s="28" t="s">
        <v>760</v>
      </c>
      <c r="C958" s="31">
        <v>31</v>
      </c>
      <c r="D958" s="33"/>
      <c r="E958" s="23">
        <f t="shared" si="127"/>
        <v>-31</v>
      </c>
      <c r="F958" s="24">
        <f t="shared" si="128"/>
        <v>-100</v>
      </c>
      <c r="G958" s="33"/>
      <c r="IP958" s="9"/>
      <c r="IQ958" s="9"/>
      <c r="IR958" s="9"/>
      <c r="IS958" s="9"/>
      <c r="IT958" s="9"/>
      <c r="IU958" s="9"/>
      <c r="IV958" s="9"/>
    </row>
    <row r="959" s="5" customFormat="1" ht="15" customHeight="1" spans="1:256">
      <c r="A959" s="25">
        <v>2130332</v>
      </c>
      <c r="B959" s="28" t="s">
        <v>761</v>
      </c>
      <c r="C959" s="38"/>
      <c r="D959" s="33"/>
      <c r="E959" s="23">
        <f t="shared" si="127"/>
        <v>0</v>
      </c>
      <c r="F959" s="24">
        <f t="shared" si="128"/>
        <v>0</v>
      </c>
      <c r="G959" s="33"/>
      <c r="IP959" s="9"/>
      <c r="IQ959" s="9"/>
      <c r="IR959" s="9"/>
      <c r="IS959" s="9"/>
      <c r="IT959" s="9"/>
      <c r="IU959" s="9"/>
      <c r="IV959" s="9"/>
    </row>
    <row r="960" s="5" customFormat="1" ht="15" customHeight="1" spans="1:256">
      <c r="A960" s="25">
        <v>2130333</v>
      </c>
      <c r="B960" s="28" t="s">
        <v>734</v>
      </c>
      <c r="C960" s="40"/>
      <c r="D960" s="33"/>
      <c r="E960" s="23">
        <f t="shared" si="127"/>
        <v>0</v>
      </c>
      <c r="F960" s="24">
        <f t="shared" si="128"/>
        <v>0</v>
      </c>
      <c r="G960" s="33"/>
      <c r="IP960" s="9"/>
      <c r="IQ960" s="9"/>
      <c r="IR960" s="9"/>
      <c r="IS960" s="9"/>
      <c r="IT960" s="9"/>
      <c r="IU960" s="9"/>
      <c r="IV960" s="9"/>
    </row>
    <row r="961" s="5" customFormat="1" ht="15" customHeight="1" spans="1:256">
      <c r="A961" s="25">
        <v>2130334</v>
      </c>
      <c r="B961" s="28" t="s">
        <v>762</v>
      </c>
      <c r="C961" s="40"/>
      <c r="D961" s="33"/>
      <c r="E961" s="23">
        <f t="shared" si="127"/>
        <v>0</v>
      </c>
      <c r="F961" s="24">
        <f t="shared" si="128"/>
        <v>0</v>
      </c>
      <c r="G961" s="33"/>
      <c r="IP961" s="9"/>
      <c r="IQ961" s="9"/>
      <c r="IR961" s="9"/>
      <c r="IS961" s="9"/>
      <c r="IT961" s="9"/>
      <c r="IU961" s="9"/>
      <c r="IV961" s="9"/>
    </row>
    <row r="962" s="5" customFormat="1" ht="15" customHeight="1" spans="1:256">
      <c r="A962" s="25">
        <v>2130335</v>
      </c>
      <c r="B962" s="28" t="s">
        <v>763</v>
      </c>
      <c r="C962" s="31">
        <v>116</v>
      </c>
      <c r="D962" s="33">
        <v>75</v>
      </c>
      <c r="E962" s="23">
        <f t="shared" si="127"/>
        <v>-41</v>
      </c>
      <c r="F962" s="24">
        <f t="shared" si="128"/>
        <v>-35.3448275862069</v>
      </c>
      <c r="G962" s="33">
        <v>75</v>
      </c>
      <c r="IP962" s="9"/>
      <c r="IQ962" s="9"/>
      <c r="IR962" s="9"/>
      <c r="IS962" s="9"/>
      <c r="IT962" s="9"/>
      <c r="IU962" s="9"/>
      <c r="IV962" s="9"/>
    </row>
    <row r="963" s="5" customFormat="1" ht="15" customHeight="1" spans="1:256">
      <c r="A963" s="25">
        <v>2130399</v>
      </c>
      <c r="B963" s="28" t="s">
        <v>764</v>
      </c>
      <c r="C963" s="38">
        <v>339</v>
      </c>
      <c r="D963" s="33">
        <v>480</v>
      </c>
      <c r="E963" s="23">
        <f t="shared" si="127"/>
        <v>141</v>
      </c>
      <c r="F963" s="24">
        <f t="shared" si="128"/>
        <v>41.5929203539823</v>
      </c>
      <c r="G963" s="33">
        <v>480</v>
      </c>
      <c r="IP963" s="9"/>
      <c r="IQ963" s="9"/>
      <c r="IR963" s="9"/>
      <c r="IS963" s="9"/>
      <c r="IT963" s="9"/>
      <c r="IU963" s="9"/>
      <c r="IV963" s="9"/>
    </row>
    <row r="964" s="5" customFormat="1" ht="15" customHeight="1" spans="1:256">
      <c r="A964" s="25">
        <v>21304</v>
      </c>
      <c r="B964" s="26" t="s">
        <v>765</v>
      </c>
      <c r="C964" s="31"/>
      <c r="D964" s="32">
        <f>SUM(D965:D974)</f>
        <v>0</v>
      </c>
      <c r="E964" s="23">
        <f t="shared" si="127"/>
        <v>0</v>
      </c>
      <c r="F964" s="24">
        <f t="shared" si="128"/>
        <v>0</v>
      </c>
      <c r="G964" s="32">
        <f>SUM(G965:G974)</f>
        <v>0</v>
      </c>
      <c r="IP964" s="9"/>
      <c r="IQ964" s="9"/>
      <c r="IR964" s="9"/>
      <c r="IS964" s="9"/>
      <c r="IT964" s="9"/>
      <c r="IU964" s="9"/>
      <c r="IV964" s="9"/>
    </row>
    <row r="965" s="5" customFormat="1" ht="15" customHeight="1" spans="1:256">
      <c r="A965" s="25">
        <v>2130401</v>
      </c>
      <c r="B965" s="28" t="s">
        <v>14</v>
      </c>
      <c r="C965" s="31"/>
      <c r="D965" s="33">
        <v>0</v>
      </c>
      <c r="E965" s="23">
        <f t="shared" si="127"/>
        <v>0</v>
      </c>
      <c r="F965" s="24">
        <f t="shared" si="128"/>
        <v>0</v>
      </c>
      <c r="G965" s="33">
        <v>0</v>
      </c>
      <c r="IP965" s="9"/>
      <c r="IQ965" s="9"/>
      <c r="IR965" s="9"/>
      <c r="IS965" s="9"/>
      <c r="IT965" s="9"/>
      <c r="IU965" s="9"/>
      <c r="IV965" s="9"/>
    </row>
    <row r="966" s="5" customFormat="1" ht="15" customHeight="1" spans="1:256">
      <c r="A966" s="25">
        <v>2130402</v>
      </c>
      <c r="B966" s="28" t="s">
        <v>15</v>
      </c>
      <c r="C966" s="31"/>
      <c r="D966" s="33">
        <v>0</v>
      </c>
      <c r="E966" s="23">
        <f t="shared" si="127"/>
        <v>0</v>
      </c>
      <c r="F966" s="24">
        <f t="shared" si="128"/>
        <v>0</v>
      </c>
      <c r="G966" s="33">
        <v>0</v>
      </c>
      <c r="IP966" s="9"/>
      <c r="IQ966" s="9"/>
      <c r="IR966" s="9"/>
      <c r="IS966" s="9"/>
      <c r="IT966" s="9"/>
      <c r="IU966" s="9"/>
      <c r="IV966" s="9"/>
    </row>
    <row r="967" s="5" customFormat="1" ht="15" customHeight="1" spans="1:256">
      <c r="A967" s="25">
        <v>2130403</v>
      </c>
      <c r="B967" s="28" t="s">
        <v>16</v>
      </c>
      <c r="C967" s="31"/>
      <c r="D967" s="33">
        <v>0</v>
      </c>
      <c r="E967" s="23">
        <f t="shared" si="127"/>
        <v>0</v>
      </c>
      <c r="F967" s="24">
        <f t="shared" si="128"/>
        <v>0</v>
      </c>
      <c r="G967" s="33">
        <v>0</v>
      </c>
      <c r="IP967" s="9"/>
      <c r="IQ967" s="9"/>
      <c r="IR967" s="9"/>
      <c r="IS967" s="9"/>
      <c r="IT967" s="9"/>
      <c r="IU967" s="9"/>
      <c r="IV967" s="9"/>
    </row>
    <row r="968" s="5" customFormat="1" ht="15" customHeight="1" spans="1:256">
      <c r="A968" s="25">
        <v>2130404</v>
      </c>
      <c r="B968" s="28" t="s">
        <v>766</v>
      </c>
      <c r="C968" s="31"/>
      <c r="D968" s="33">
        <v>0</v>
      </c>
      <c r="E968" s="23">
        <f t="shared" si="127"/>
        <v>0</v>
      </c>
      <c r="F968" s="24">
        <f t="shared" si="128"/>
        <v>0</v>
      </c>
      <c r="G968" s="33">
        <v>0</v>
      </c>
      <c r="IP968" s="9"/>
      <c r="IQ968" s="9"/>
      <c r="IR968" s="9"/>
      <c r="IS968" s="9"/>
      <c r="IT968" s="9"/>
      <c r="IU968" s="9"/>
      <c r="IV968" s="9"/>
    </row>
    <row r="969" s="5" customFormat="1" ht="15" customHeight="1" spans="1:256">
      <c r="A969" s="25">
        <v>2130405</v>
      </c>
      <c r="B969" s="28" t="s">
        <v>767</v>
      </c>
      <c r="C969" s="31"/>
      <c r="D969" s="33">
        <v>0</v>
      </c>
      <c r="E969" s="23">
        <f t="shared" si="127"/>
        <v>0</v>
      </c>
      <c r="F969" s="24">
        <f t="shared" si="128"/>
        <v>0</v>
      </c>
      <c r="G969" s="33">
        <v>0</v>
      </c>
      <c r="IP969" s="9"/>
      <c r="IQ969" s="9"/>
      <c r="IR969" s="9"/>
      <c r="IS969" s="9"/>
      <c r="IT969" s="9"/>
      <c r="IU969" s="9"/>
      <c r="IV969" s="9"/>
    </row>
    <row r="970" s="5" customFormat="1" ht="15" customHeight="1" spans="1:256">
      <c r="A970" s="25">
        <v>2130406</v>
      </c>
      <c r="B970" s="28" t="s">
        <v>768</v>
      </c>
      <c r="C970" s="31"/>
      <c r="D970" s="33">
        <v>0</v>
      </c>
      <c r="E970" s="23">
        <f t="shared" si="127"/>
        <v>0</v>
      </c>
      <c r="F970" s="24">
        <f t="shared" si="128"/>
        <v>0</v>
      </c>
      <c r="G970" s="33">
        <v>0</v>
      </c>
      <c r="IP970" s="9"/>
      <c r="IQ970" s="9"/>
      <c r="IR970" s="9"/>
      <c r="IS970" s="9"/>
      <c r="IT970" s="9"/>
      <c r="IU970" s="9"/>
      <c r="IV970" s="9"/>
    </row>
    <row r="971" s="5" customFormat="1" ht="15" customHeight="1" spans="1:256">
      <c r="A971" s="25">
        <v>2130407</v>
      </c>
      <c r="B971" s="28" t="s">
        <v>769</v>
      </c>
      <c r="C971" s="31"/>
      <c r="D971" s="33">
        <v>0</v>
      </c>
      <c r="E971" s="23">
        <f t="shared" si="127"/>
        <v>0</v>
      </c>
      <c r="F971" s="24">
        <f t="shared" si="128"/>
        <v>0</v>
      </c>
      <c r="G971" s="33">
        <v>0</v>
      </c>
      <c r="IP971" s="9"/>
      <c r="IQ971" s="9"/>
      <c r="IR971" s="9"/>
      <c r="IS971" s="9"/>
      <c r="IT971" s="9"/>
      <c r="IU971" s="9"/>
      <c r="IV971" s="9"/>
    </row>
    <row r="972" s="5" customFormat="1" ht="15" customHeight="1" spans="1:256">
      <c r="A972" s="25">
        <v>2130408</v>
      </c>
      <c r="B972" s="28" t="s">
        <v>770</v>
      </c>
      <c r="C972" s="31"/>
      <c r="D972" s="33">
        <v>0</v>
      </c>
      <c r="E972" s="23">
        <f t="shared" si="127"/>
        <v>0</v>
      </c>
      <c r="F972" s="24">
        <f t="shared" si="128"/>
        <v>0</v>
      </c>
      <c r="G972" s="33">
        <v>0</v>
      </c>
      <c r="IP972" s="9"/>
      <c r="IQ972" s="9"/>
      <c r="IR972" s="9"/>
      <c r="IS972" s="9"/>
      <c r="IT972" s="9"/>
      <c r="IU972" s="9"/>
      <c r="IV972" s="9"/>
    </row>
    <row r="973" s="5" customFormat="1" ht="15" customHeight="1" spans="1:256">
      <c r="A973" s="25">
        <v>2130409</v>
      </c>
      <c r="B973" s="28" t="s">
        <v>771</v>
      </c>
      <c r="C973" s="31"/>
      <c r="D973" s="33">
        <v>0</v>
      </c>
      <c r="E973" s="23">
        <f t="shared" si="127"/>
        <v>0</v>
      </c>
      <c r="F973" s="24">
        <f t="shared" si="128"/>
        <v>0</v>
      </c>
      <c r="G973" s="33">
        <v>0</v>
      </c>
      <c r="IP973" s="9"/>
      <c r="IQ973" s="9"/>
      <c r="IR973" s="9"/>
      <c r="IS973" s="9"/>
      <c r="IT973" s="9"/>
      <c r="IU973" s="9"/>
      <c r="IV973" s="9"/>
    </row>
    <row r="974" s="5" customFormat="1" ht="15" customHeight="1" spans="1:256">
      <c r="A974" s="25">
        <v>2130499</v>
      </c>
      <c r="B974" s="28" t="s">
        <v>772</v>
      </c>
      <c r="C974" s="31"/>
      <c r="D974" s="33">
        <v>0</v>
      </c>
      <c r="E974" s="23">
        <f t="shared" ref="E974:E977" si="130">D974-C974</f>
        <v>0</v>
      </c>
      <c r="F974" s="24">
        <f t="shared" ref="F974:F977" si="131">IF(C974=0,,E974/C974*100)</f>
        <v>0</v>
      </c>
      <c r="G974" s="33">
        <v>0</v>
      </c>
      <c r="IP974" s="9"/>
      <c r="IQ974" s="9"/>
      <c r="IR974" s="9"/>
      <c r="IS974" s="9"/>
      <c r="IT974" s="9"/>
      <c r="IU974" s="9"/>
      <c r="IV974" s="9"/>
    </row>
    <row r="975" s="5" customFormat="1" ht="15" customHeight="1" spans="1:256">
      <c r="A975" s="25">
        <v>21305</v>
      </c>
      <c r="B975" s="26" t="s">
        <v>773</v>
      </c>
      <c r="C975" s="39">
        <f t="shared" ref="C975:G975" si="132">SUM(C976:C985)</f>
        <v>69</v>
      </c>
      <c r="D975" s="32">
        <f t="shared" si="132"/>
        <v>697</v>
      </c>
      <c r="E975" s="23">
        <f t="shared" si="130"/>
        <v>628</v>
      </c>
      <c r="F975" s="24">
        <f t="shared" si="131"/>
        <v>910.144927536232</v>
      </c>
      <c r="G975" s="32">
        <f t="shared" si="132"/>
        <v>697</v>
      </c>
      <c r="IP975" s="9"/>
      <c r="IQ975" s="9"/>
      <c r="IR975" s="9"/>
      <c r="IS975" s="9"/>
      <c r="IT975" s="9"/>
      <c r="IU975" s="9"/>
      <c r="IV975" s="9"/>
    </row>
    <row r="976" s="5" customFormat="1" ht="15" customHeight="1" spans="1:256">
      <c r="A976" s="25">
        <v>2130501</v>
      </c>
      <c r="B976" s="28" t="s">
        <v>14</v>
      </c>
      <c r="C976" s="31">
        <v>52</v>
      </c>
      <c r="D976" s="33">
        <v>69</v>
      </c>
      <c r="E976" s="23">
        <f t="shared" si="130"/>
        <v>17</v>
      </c>
      <c r="F976" s="24">
        <f t="shared" si="131"/>
        <v>32.6923076923077</v>
      </c>
      <c r="G976" s="33">
        <v>69</v>
      </c>
      <c r="IP976" s="9"/>
      <c r="IQ976" s="9"/>
      <c r="IR976" s="9"/>
      <c r="IS976" s="9"/>
      <c r="IT976" s="9"/>
      <c r="IU976" s="9"/>
      <c r="IV976" s="9"/>
    </row>
    <row r="977" s="5" customFormat="1" ht="15" customHeight="1" spans="1:256">
      <c r="A977" s="25">
        <v>2130502</v>
      </c>
      <c r="B977" s="28" t="s">
        <v>15</v>
      </c>
      <c r="C977" s="31"/>
      <c r="D977" s="33">
        <v>0</v>
      </c>
      <c r="E977" s="23">
        <f t="shared" si="130"/>
        <v>0</v>
      </c>
      <c r="F977" s="24">
        <f t="shared" si="131"/>
        <v>0</v>
      </c>
      <c r="G977" s="33">
        <v>0</v>
      </c>
      <c r="IP977" s="9"/>
      <c r="IQ977" s="9"/>
      <c r="IR977" s="9"/>
      <c r="IS977" s="9"/>
      <c r="IT977" s="9"/>
      <c r="IU977" s="9"/>
      <c r="IV977" s="9"/>
    </row>
    <row r="978" s="5" customFormat="1" ht="15" customHeight="1" spans="1:256">
      <c r="A978" s="25">
        <v>2130503</v>
      </c>
      <c r="B978" s="28" t="s">
        <v>16</v>
      </c>
      <c r="C978" s="31"/>
      <c r="D978" s="33">
        <v>0</v>
      </c>
      <c r="E978" s="23">
        <v>0</v>
      </c>
      <c r="F978" s="24">
        <v>0</v>
      </c>
      <c r="G978" s="33">
        <v>0</v>
      </c>
      <c r="IP978" s="9"/>
      <c r="IQ978" s="9"/>
      <c r="IR978" s="9"/>
      <c r="IS978" s="9"/>
      <c r="IT978" s="9"/>
      <c r="IU978" s="9"/>
      <c r="IV978" s="9"/>
    </row>
    <row r="979" s="6" customFormat="1" ht="15" customHeight="1" spans="1:256">
      <c r="A979" s="25">
        <v>2130504</v>
      </c>
      <c r="B979" s="28" t="s">
        <v>774</v>
      </c>
      <c r="C979" s="31"/>
      <c r="D979" s="33">
        <v>300</v>
      </c>
      <c r="E979" s="23">
        <v>300</v>
      </c>
      <c r="F979" s="24">
        <v>0</v>
      </c>
      <c r="G979" s="33">
        <v>400</v>
      </c>
      <c r="IP979" s="43"/>
      <c r="IQ979" s="43"/>
      <c r="IR979" s="43"/>
      <c r="IS979" s="43"/>
      <c r="IT979" s="43"/>
      <c r="IU979" s="43"/>
      <c r="IV979" s="43"/>
    </row>
    <row r="980" s="6" customFormat="1" ht="15" customHeight="1" spans="1:256">
      <c r="A980" s="25">
        <v>2130505</v>
      </c>
      <c r="B980" s="28" t="s">
        <v>775</v>
      </c>
      <c r="C980" s="31"/>
      <c r="D980" s="33">
        <v>318</v>
      </c>
      <c r="E980" s="23">
        <v>318</v>
      </c>
      <c r="F980" s="24">
        <v>0</v>
      </c>
      <c r="G980" s="33">
        <v>218</v>
      </c>
      <c r="IP980" s="43"/>
      <c r="IQ980" s="43"/>
      <c r="IR980" s="43"/>
      <c r="IS980" s="43"/>
      <c r="IT980" s="43"/>
      <c r="IU980" s="43"/>
      <c r="IV980" s="43"/>
    </row>
    <row r="981" s="5" customFormat="1" ht="15" customHeight="1" spans="1:256">
      <c r="A981" s="25">
        <v>2130506</v>
      </c>
      <c r="B981" s="28" t="s">
        <v>776</v>
      </c>
      <c r="C981" s="31"/>
      <c r="D981" s="33">
        <v>0</v>
      </c>
      <c r="E981" s="23">
        <f t="shared" ref="E981:E1044" si="133">D981-C981</f>
        <v>0</v>
      </c>
      <c r="F981" s="24">
        <f t="shared" ref="F981:F1044" si="134">IF(C981=0,,E981/C981*100)</f>
        <v>0</v>
      </c>
      <c r="G981" s="33">
        <v>0</v>
      </c>
      <c r="IP981" s="9"/>
      <c r="IQ981" s="9"/>
      <c r="IR981" s="9"/>
      <c r="IS981" s="9"/>
      <c r="IT981" s="9"/>
      <c r="IU981" s="9"/>
      <c r="IV981" s="9"/>
    </row>
    <row r="982" s="5" customFormat="1" ht="15" customHeight="1" spans="1:256">
      <c r="A982" s="25">
        <v>2130507</v>
      </c>
      <c r="B982" s="28" t="s">
        <v>777</v>
      </c>
      <c r="C982" s="31"/>
      <c r="D982" s="33">
        <v>0</v>
      </c>
      <c r="E982" s="23">
        <f t="shared" si="133"/>
        <v>0</v>
      </c>
      <c r="F982" s="24">
        <f t="shared" si="134"/>
        <v>0</v>
      </c>
      <c r="G982" s="33">
        <v>0</v>
      </c>
      <c r="IP982" s="9"/>
      <c r="IQ982" s="9"/>
      <c r="IR982" s="9"/>
      <c r="IS982" s="9"/>
      <c r="IT982" s="9"/>
      <c r="IU982" s="9"/>
      <c r="IV982" s="9"/>
    </row>
    <row r="983" s="5" customFormat="1" ht="15" customHeight="1" spans="1:256">
      <c r="A983" s="25">
        <v>2130508</v>
      </c>
      <c r="B983" s="28" t="s">
        <v>778</v>
      </c>
      <c r="C983" s="31"/>
      <c r="D983" s="33">
        <v>0</v>
      </c>
      <c r="E983" s="23">
        <f t="shared" si="133"/>
        <v>0</v>
      </c>
      <c r="F983" s="24">
        <f t="shared" si="134"/>
        <v>0</v>
      </c>
      <c r="G983" s="33">
        <v>0</v>
      </c>
      <c r="IP983" s="9"/>
      <c r="IQ983" s="9"/>
      <c r="IR983" s="9"/>
      <c r="IS983" s="9"/>
      <c r="IT983" s="9"/>
      <c r="IU983" s="9"/>
      <c r="IV983" s="9"/>
    </row>
    <row r="984" s="5" customFormat="1" ht="15" customHeight="1" spans="1:256">
      <c r="A984" s="25">
        <v>2130550</v>
      </c>
      <c r="B984" s="28" t="s">
        <v>779</v>
      </c>
      <c r="C984" s="31"/>
      <c r="D984" s="33">
        <v>0</v>
      </c>
      <c r="E984" s="23">
        <f t="shared" si="133"/>
        <v>0</v>
      </c>
      <c r="F984" s="24">
        <f t="shared" si="134"/>
        <v>0</v>
      </c>
      <c r="G984" s="33">
        <v>0</v>
      </c>
      <c r="IP984" s="9"/>
      <c r="IQ984" s="9"/>
      <c r="IR984" s="9"/>
      <c r="IS984" s="9"/>
      <c r="IT984" s="9"/>
      <c r="IU984" s="9"/>
      <c r="IV984" s="9"/>
    </row>
    <row r="985" s="5" customFormat="1" ht="15" customHeight="1" spans="1:256">
      <c r="A985" s="25">
        <v>2130599</v>
      </c>
      <c r="B985" s="28" t="s">
        <v>780</v>
      </c>
      <c r="C985" s="31">
        <v>17</v>
      </c>
      <c r="D985" s="33">
        <v>10</v>
      </c>
      <c r="E985" s="23">
        <f t="shared" si="133"/>
        <v>-7</v>
      </c>
      <c r="F985" s="24">
        <f t="shared" si="134"/>
        <v>-41.1764705882353</v>
      </c>
      <c r="G985" s="33">
        <v>10</v>
      </c>
      <c r="IP985" s="9"/>
      <c r="IQ985" s="9"/>
      <c r="IR985" s="9"/>
      <c r="IS985" s="9"/>
      <c r="IT985" s="9"/>
      <c r="IU985" s="9"/>
      <c r="IV985" s="9"/>
    </row>
    <row r="986" s="5" customFormat="1" ht="15" customHeight="1" spans="1:256">
      <c r="A986" s="25">
        <v>21306</v>
      </c>
      <c r="B986" s="26" t="s">
        <v>781</v>
      </c>
      <c r="C986" s="39">
        <f t="shared" ref="C986:G986" si="135">SUM(C987:C991)</f>
        <v>140</v>
      </c>
      <c r="D986" s="32">
        <f t="shared" si="135"/>
        <v>20</v>
      </c>
      <c r="E986" s="23">
        <f t="shared" si="133"/>
        <v>-120</v>
      </c>
      <c r="F986" s="24">
        <f t="shared" si="134"/>
        <v>-85.7142857142857</v>
      </c>
      <c r="G986" s="32">
        <f t="shared" si="135"/>
        <v>20</v>
      </c>
      <c r="IP986" s="9"/>
      <c r="IQ986" s="9"/>
      <c r="IR986" s="9"/>
      <c r="IS986" s="9"/>
      <c r="IT986" s="9"/>
      <c r="IU986" s="9"/>
      <c r="IV986" s="9"/>
    </row>
    <row r="987" s="5" customFormat="1" ht="15" customHeight="1" spans="1:256">
      <c r="A987" s="25">
        <v>2130601</v>
      </c>
      <c r="B987" s="28" t="s">
        <v>351</v>
      </c>
      <c r="C987" s="31">
        <v>20</v>
      </c>
      <c r="D987" s="33">
        <v>20</v>
      </c>
      <c r="E987" s="23">
        <f t="shared" si="133"/>
        <v>0</v>
      </c>
      <c r="F987" s="24">
        <f t="shared" si="134"/>
        <v>0</v>
      </c>
      <c r="G987" s="33">
        <v>20</v>
      </c>
      <c r="IP987" s="9"/>
      <c r="IQ987" s="9"/>
      <c r="IR987" s="9"/>
      <c r="IS987" s="9"/>
      <c r="IT987" s="9"/>
      <c r="IU987" s="9"/>
      <c r="IV987" s="9"/>
    </row>
    <row r="988" s="5" customFormat="1" ht="15" customHeight="1" spans="1:256">
      <c r="A988" s="25">
        <v>2130602</v>
      </c>
      <c r="B988" s="28" t="s">
        <v>782</v>
      </c>
      <c r="C988" s="31">
        <v>70</v>
      </c>
      <c r="D988" s="33"/>
      <c r="E988" s="23">
        <f t="shared" si="133"/>
        <v>-70</v>
      </c>
      <c r="F988" s="24">
        <f t="shared" si="134"/>
        <v>-100</v>
      </c>
      <c r="G988" s="33"/>
      <c r="IP988" s="9"/>
      <c r="IQ988" s="9"/>
      <c r="IR988" s="9"/>
      <c r="IS988" s="9"/>
      <c r="IT988" s="9"/>
      <c r="IU988" s="9"/>
      <c r="IV988" s="9"/>
    </row>
    <row r="989" s="5" customFormat="1" ht="15" customHeight="1" spans="1:256">
      <c r="A989" s="25">
        <v>2130603</v>
      </c>
      <c r="B989" s="28" t="s">
        <v>783</v>
      </c>
      <c r="C989" s="31">
        <v>50</v>
      </c>
      <c r="D989" s="33"/>
      <c r="E989" s="23">
        <f t="shared" si="133"/>
        <v>-50</v>
      </c>
      <c r="F989" s="24">
        <f t="shared" si="134"/>
        <v>-100</v>
      </c>
      <c r="G989" s="33"/>
      <c r="IP989" s="9"/>
      <c r="IQ989" s="9"/>
      <c r="IR989" s="9"/>
      <c r="IS989" s="9"/>
      <c r="IT989" s="9"/>
      <c r="IU989" s="9"/>
      <c r="IV989" s="9"/>
    </row>
    <row r="990" s="5" customFormat="1" ht="15" customHeight="1" spans="1:256">
      <c r="A990" s="25">
        <v>2130604</v>
      </c>
      <c r="B990" s="28" t="s">
        <v>784</v>
      </c>
      <c r="C990" s="31"/>
      <c r="D990" s="33">
        <v>0</v>
      </c>
      <c r="E990" s="23">
        <f t="shared" si="133"/>
        <v>0</v>
      </c>
      <c r="F990" s="24">
        <f t="shared" si="134"/>
        <v>0</v>
      </c>
      <c r="G990" s="33">
        <v>0</v>
      </c>
      <c r="IP990" s="9"/>
      <c r="IQ990" s="9"/>
      <c r="IR990" s="9"/>
      <c r="IS990" s="9"/>
      <c r="IT990" s="9"/>
      <c r="IU990" s="9"/>
      <c r="IV990" s="9"/>
    </row>
    <row r="991" s="5" customFormat="1" ht="15" customHeight="1" spans="1:256">
      <c r="A991" s="25">
        <v>2130699</v>
      </c>
      <c r="B991" s="28" t="s">
        <v>785</v>
      </c>
      <c r="C991" s="31"/>
      <c r="D991" s="33">
        <v>0</v>
      </c>
      <c r="E991" s="23">
        <f t="shared" si="133"/>
        <v>0</v>
      </c>
      <c r="F991" s="24">
        <f t="shared" si="134"/>
        <v>0</v>
      </c>
      <c r="G991" s="33">
        <v>0</v>
      </c>
      <c r="IP991" s="9"/>
      <c r="IQ991" s="9"/>
      <c r="IR991" s="9"/>
      <c r="IS991" s="9"/>
      <c r="IT991" s="9"/>
      <c r="IU991" s="9"/>
      <c r="IV991" s="9"/>
    </row>
    <row r="992" s="5" customFormat="1" ht="15" customHeight="1" spans="1:256">
      <c r="A992" s="25">
        <v>21307</v>
      </c>
      <c r="B992" s="26" t="s">
        <v>786</v>
      </c>
      <c r="C992" s="39">
        <f t="shared" ref="C992:G992" si="136">SUM(C993:C998)</f>
        <v>2005</v>
      </c>
      <c r="D992" s="32">
        <f t="shared" si="136"/>
        <v>2275</v>
      </c>
      <c r="E992" s="23">
        <f t="shared" si="133"/>
        <v>270</v>
      </c>
      <c r="F992" s="24">
        <f t="shared" si="134"/>
        <v>13.4663341645885</v>
      </c>
      <c r="G992" s="32">
        <f t="shared" si="136"/>
        <v>2275</v>
      </c>
      <c r="IP992" s="9"/>
      <c r="IQ992" s="9"/>
      <c r="IR992" s="9"/>
      <c r="IS992" s="9"/>
      <c r="IT992" s="9"/>
      <c r="IU992" s="9"/>
      <c r="IV992" s="9"/>
    </row>
    <row r="993" s="5" customFormat="1" ht="15" customHeight="1" spans="1:256">
      <c r="A993" s="25">
        <v>2130701</v>
      </c>
      <c r="B993" s="28" t="s">
        <v>787</v>
      </c>
      <c r="C993" s="31">
        <v>765</v>
      </c>
      <c r="D993" s="33">
        <v>630</v>
      </c>
      <c r="E993" s="23">
        <f t="shared" si="133"/>
        <v>-135</v>
      </c>
      <c r="F993" s="24">
        <f t="shared" si="134"/>
        <v>-17.6470588235294</v>
      </c>
      <c r="G993" s="33">
        <v>630</v>
      </c>
      <c r="IP993" s="9"/>
      <c r="IQ993" s="9"/>
      <c r="IR993" s="9"/>
      <c r="IS993" s="9"/>
      <c r="IT993" s="9"/>
      <c r="IU993" s="9"/>
      <c r="IV993" s="9"/>
    </row>
    <row r="994" s="5" customFormat="1" ht="15" customHeight="1" spans="1:256">
      <c r="A994" s="25">
        <v>2130704</v>
      </c>
      <c r="B994" s="28" t="s">
        <v>788</v>
      </c>
      <c r="C994" s="31">
        <v>114</v>
      </c>
      <c r="D994" s="33">
        <v>114</v>
      </c>
      <c r="E994" s="23">
        <f t="shared" si="133"/>
        <v>0</v>
      </c>
      <c r="F994" s="24">
        <f t="shared" si="134"/>
        <v>0</v>
      </c>
      <c r="G994" s="33">
        <v>114</v>
      </c>
      <c r="IP994" s="9"/>
      <c r="IQ994" s="9"/>
      <c r="IR994" s="9"/>
      <c r="IS994" s="9"/>
      <c r="IT994" s="9"/>
      <c r="IU994" s="9"/>
      <c r="IV994" s="9"/>
    </row>
    <row r="995" s="5" customFormat="1" ht="15" customHeight="1" spans="1:256">
      <c r="A995" s="25">
        <v>2130705</v>
      </c>
      <c r="B995" s="28" t="s">
        <v>789</v>
      </c>
      <c r="C995" s="31">
        <v>950</v>
      </c>
      <c r="D995" s="33">
        <v>1255</v>
      </c>
      <c r="E995" s="23">
        <f t="shared" si="133"/>
        <v>305</v>
      </c>
      <c r="F995" s="24">
        <f t="shared" si="134"/>
        <v>32.1052631578947</v>
      </c>
      <c r="G995" s="33">
        <v>1255</v>
      </c>
      <c r="IP995" s="9"/>
      <c r="IQ995" s="9"/>
      <c r="IR995" s="9"/>
      <c r="IS995" s="9"/>
      <c r="IT995" s="9"/>
      <c r="IU995" s="9"/>
      <c r="IV995" s="9"/>
    </row>
    <row r="996" s="5" customFormat="1" ht="15" customHeight="1" spans="1:256">
      <c r="A996" s="25">
        <v>2130706</v>
      </c>
      <c r="B996" s="28" t="s">
        <v>790</v>
      </c>
      <c r="C996" s="31"/>
      <c r="D996" s="33"/>
      <c r="E996" s="23">
        <f t="shared" si="133"/>
        <v>0</v>
      </c>
      <c r="F996" s="24">
        <f t="shared" si="134"/>
        <v>0</v>
      </c>
      <c r="G996" s="33"/>
      <c r="IP996" s="9"/>
      <c r="IQ996" s="9"/>
      <c r="IR996" s="9"/>
      <c r="IS996" s="9"/>
      <c r="IT996" s="9"/>
      <c r="IU996" s="9"/>
      <c r="IV996" s="9"/>
    </row>
    <row r="997" s="5" customFormat="1" ht="15" customHeight="1" spans="1:256">
      <c r="A997" s="25">
        <v>2130707</v>
      </c>
      <c r="B997" s="28" t="s">
        <v>791</v>
      </c>
      <c r="C997" s="31">
        <v>166</v>
      </c>
      <c r="D997" s="33">
        <v>166</v>
      </c>
      <c r="E997" s="23">
        <f t="shared" si="133"/>
        <v>0</v>
      </c>
      <c r="F997" s="24">
        <f t="shared" si="134"/>
        <v>0</v>
      </c>
      <c r="G997" s="33">
        <v>166</v>
      </c>
      <c r="IP997" s="9"/>
      <c r="IQ997" s="9"/>
      <c r="IR997" s="9"/>
      <c r="IS997" s="9"/>
      <c r="IT997" s="9"/>
      <c r="IU997" s="9"/>
      <c r="IV997" s="9"/>
    </row>
    <row r="998" s="5" customFormat="1" ht="15" customHeight="1" spans="1:256">
      <c r="A998" s="25">
        <v>2130799</v>
      </c>
      <c r="B998" s="28" t="s">
        <v>792</v>
      </c>
      <c r="C998" s="31">
        <v>10</v>
      </c>
      <c r="D998" s="35">
        <f>10+100</f>
        <v>110</v>
      </c>
      <c r="E998" s="23">
        <f t="shared" si="133"/>
        <v>100</v>
      </c>
      <c r="F998" s="24">
        <f t="shared" si="134"/>
        <v>1000</v>
      </c>
      <c r="G998" s="35">
        <f>10+100</f>
        <v>110</v>
      </c>
      <c r="IP998" s="9"/>
      <c r="IQ998" s="9"/>
      <c r="IR998" s="9"/>
      <c r="IS998" s="9"/>
      <c r="IT998" s="9"/>
      <c r="IU998" s="9"/>
      <c r="IV998" s="9"/>
    </row>
    <row r="999" s="5" customFormat="1" ht="15" customHeight="1" spans="1:256">
      <c r="A999" s="25">
        <v>21308</v>
      </c>
      <c r="B999" s="26" t="s">
        <v>793</v>
      </c>
      <c r="C999" s="39">
        <f t="shared" ref="C999:G999" si="137">SUM(C1000:C1005)</f>
        <v>77</v>
      </c>
      <c r="D999" s="32">
        <f t="shared" si="137"/>
        <v>87</v>
      </c>
      <c r="E999" s="23">
        <f t="shared" si="133"/>
        <v>10</v>
      </c>
      <c r="F999" s="24">
        <f t="shared" si="134"/>
        <v>12.987012987013</v>
      </c>
      <c r="G999" s="32">
        <f t="shared" si="137"/>
        <v>87</v>
      </c>
      <c r="IP999" s="9"/>
      <c r="IQ999" s="9"/>
      <c r="IR999" s="9"/>
      <c r="IS999" s="9"/>
      <c r="IT999" s="9"/>
      <c r="IU999" s="9"/>
      <c r="IV999" s="9"/>
    </row>
    <row r="1000" s="5" customFormat="1" ht="15" customHeight="1" spans="1:256">
      <c r="A1000" s="25">
        <v>2130801</v>
      </c>
      <c r="B1000" s="28" t="s">
        <v>794</v>
      </c>
      <c r="C1000" s="31"/>
      <c r="D1000" s="33">
        <v>0</v>
      </c>
      <c r="E1000" s="23">
        <f t="shared" si="133"/>
        <v>0</v>
      </c>
      <c r="F1000" s="24">
        <f t="shared" si="134"/>
        <v>0</v>
      </c>
      <c r="G1000" s="33">
        <v>0</v>
      </c>
      <c r="IP1000" s="9"/>
      <c r="IQ1000" s="9"/>
      <c r="IR1000" s="9"/>
      <c r="IS1000" s="9"/>
      <c r="IT1000" s="9"/>
      <c r="IU1000" s="9"/>
      <c r="IV1000" s="9"/>
    </row>
    <row r="1001" s="5" customFormat="1" ht="15" customHeight="1" spans="1:256">
      <c r="A1001" s="25">
        <v>2130802</v>
      </c>
      <c r="B1001" s="28" t="s">
        <v>795</v>
      </c>
      <c r="C1001" s="31"/>
      <c r="D1001" s="33">
        <v>0</v>
      </c>
      <c r="E1001" s="23">
        <f t="shared" si="133"/>
        <v>0</v>
      </c>
      <c r="F1001" s="24">
        <f t="shared" si="134"/>
        <v>0</v>
      </c>
      <c r="G1001" s="33">
        <v>0</v>
      </c>
      <c r="IP1001" s="9"/>
      <c r="IQ1001" s="9"/>
      <c r="IR1001" s="9"/>
      <c r="IS1001" s="9"/>
      <c r="IT1001" s="9"/>
      <c r="IU1001" s="9"/>
      <c r="IV1001" s="9"/>
    </row>
    <row r="1002" s="5" customFormat="1" ht="15" customHeight="1" spans="1:256">
      <c r="A1002" s="25">
        <v>2130803</v>
      </c>
      <c r="B1002" s="28" t="s">
        <v>796</v>
      </c>
      <c r="C1002" s="31">
        <v>77</v>
      </c>
      <c r="D1002" s="33">
        <v>87</v>
      </c>
      <c r="E1002" s="23">
        <f t="shared" si="133"/>
        <v>10</v>
      </c>
      <c r="F1002" s="24">
        <f t="shared" si="134"/>
        <v>12.987012987013</v>
      </c>
      <c r="G1002" s="33">
        <v>87</v>
      </c>
      <c r="IP1002" s="9"/>
      <c r="IQ1002" s="9"/>
      <c r="IR1002" s="9"/>
      <c r="IS1002" s="9"/>
      <c r="IT1002" s="9"/>
      <c r="IU1002" s="9"/>
      <c r="IV1002" s="9"/>
    </row>
    <row r="1003" s="5" customFormat="1" ht="15" customHeight="1" spans="1:256">
      <c r="A1003" s="25">
        <v>2130804</v>
      </c>
      <c r="B1003" s="28" t="s">
        <v>797</v>
      </c>
      <c r="C1003" s="31"/>
      <c r="D1003" s="33">
        <v>0</v>
      </c>
      <c r="E1003" s="23">
        <f t="shared" si="133"/>
        <v>0</v>
      </c>
      <c r="F1003" s="24">
        <f t="shared" si="134"/>
        <v>0</v>
      </c>
      <c r="G1003" s="33">
        <v>0</v>
      </c>
      <c r="IP1003" s="9"/>
      <c r="IQ1003" s="9"/>
      <c r="IR1003" s="9"/>
      <c r="IS1003" s="9"/>
      <c r="IT1003" s="9"/>
      <c r="IU1003" s="9"/>
      <c r="IV1003" s="9"/>
    </row>
    <row r="1004" s="5" customFormat="1" ht="15" customHeight="1" spans="1:256">
      <c r="A1004" s="25">
        <v>2130805</v>
      </c>
      <c r="B1004" s="28" t="s">
        <v>798</v>
      </c>
      <c r="C1004" s="31"/>
      <c r="D1004" s="33">
        <v>0</v>
      </c>
      <c r="E1004" s="23">
        <f t="shared" si="133"/>
        <v>0</v>
      </c>
      <c r="F1004" s="24">
        <f t="shared" si="134"/>
        <v>0</v>
      </c>
      <c r="G1004" s="33">
        <v>0</v>
      </c>
      <c r="IP1004" s="9"/>
      <c r="IQ1004" s="9"/>
      <c r="IR1004" s="9"/>
      <c r="IS1004" s="9"/>
      <c r="IT1004" s="9"/>
      <c r="IU1004" s="9"/>
      <c r="IV1004" s="9"/>
    </row>
    <row r="1005" s="5" customFormat="1" ht="15" customHeight="1" spans="1:256">
      <c r="A1005" s="25">
        <v>2130899</v>
      </c>
      <c r="B1005" s="28" t="s">
        <v>799</v>
      </c>
      <c r="C1005" s="31"/>
      <c r="D1005" s="33">
        <v>0</v>
      </c>
      <c r="E1005" s="23">
        <f t="shared" si="133"/>
        <v>0</v>
      </c>
      <c r="F1005" s="24">
        <f t="shared" si="134"/>
        <v>0</v>
      </c>
      <c r="G1005" s="33">
        <v>0</v>
      </c>
      <c r="IP1005" s="9"/>
      <c r="IQ1005" s="9"/>
      <c r="IR1005" s="9"/>
      <c r="IS1005" s="9"/>
      <c r="IT1005" s="9"/>
      <c r="IU1005" s="9"/>
      <c r="IV1005" s="9"/>
    </row>
    <row r="1006" s="5" customFormat="1" ht="15" customHeight="1" spans="1:256">
      <c r="A1006" s="25">
        <v>21309</v>
      </c>
      <c r="B1006" s="26" t="s">
        <v>800</v>
      </c>
      <c r="C1006" s="31"/>
      <c r="D1006" s="32">
        <f>SUM(D1007:D1009)</f>
        <v>0</v>
      </c>
      <c r="E1006" s="23">
        <f t="shared" si="133"/>
        <v>0</v>
      </c>
      <c r="F1006" s="24">
        <f t="shared" si="134"/>
        <v>0</v>
      </c>
      <c r="G1006" s="32">
        <f>SUM(G1007:G1009)</f>
        <v>0</v>
      </c>
      <c r="IP1006" s="9"/>
      <c r="IQ1006" s="9"/>
      <c r="IR1006" s="9"/>
      <c r="IS1006" s="9"/>
      <c r="IT1006" s="9"/>
      <c r="IU1006" s="9"/>
      <c r="IV1006" s="9"/>
    </row>
    <row r="1007" s="5" customFormat="1" ht="15" customHeight="1" spans="1:256">
      <c r="A1007" s="25">
        <v>2130901</v>
      </c>
      <c r="B1007" s="28" t="s">
        <v>801</v>
      </c>
      <c r="C1007" s="31"/>
      <c r="D1007" s="33">
        <v>0</v>
      </c>
      <c r="E1007" s="23">
        <f t="shared" si="133"/>
        <v>0</v>
      </c>
      <c r="F1007" s="24">
        <f t="shared" si="134"/>
        <v>0</v>
      </c>
      <c r="G1007" s="33">
        <v>0</v>
      </c>
      <c r="IP1007" s="9"/>
      <c r="IQ1007" s="9"/>
      <c r="IR1007" s="9"/>
      <c r="IS1007" s="9"/>
      <c r="IT1007" s="9"/>
      <c r="IU1007" s="9"/>
      <c r="IV1007" s="9"/>
    </row>
    <row r="1008" s="5" customFormat="1" ht="15" customHeight="1" spans="1:256">
      <c r="A1008" s="25">
        <v>2130902</v>
      </c>
      <c r="B1008" s="28" t="s">
        <v>802</v>
      </c>
      <c r="C1008" s="31"/>
      <c r="D1008" s="33">
        <v>0</v>
      </c>
      <c r="E1008" s="23">
        <f t="shared" si="133"/>
        <v>0</v>
      </c>
      <c r="F1008" s="24">
        <f t="shared" si="134"/>
        <v>0</v>
      </c>
      <c r="G1008" s="33">
        <v>0</v>
      </c>
      <c r="IP1008" s="9"/>
      <c r="IQ1008" s="9"/>
      <c r="IR1008" s="9"/>
      <c r="IS1008" s="9"/>
      <c r="IT1008" s="9"/>
      <c r="IU1008" s="9"/>
      <c r="IV1008" s="9"/>
    </row>
    <row r="1009" s="5" customFormat="1" ht="15" customHeight="1" spans="1:256">
      <c r="A1009" s="25">
        <v>2130903</v>
      </c>
      <c r="B1009" s="28" t="s">
        <v>803</v>
      </c>
      <c r="C1009" s="31"/>
      <c r="D1009" s="33">
        <v>0</v>
      </c>
      <c r="E1009" s="23">
        <f t="shared" si="133"/>
        <v>0</v>
      </c>
      <c r="F1009" s="24">
        <f t="shared" si="134"/>
        <v>0</v>
      </c>
      <c r="G1009" s="33">
        <v>0</v>
      </c>
      <c r="IP1009" s="9"/>
      <c r="IQ1009" s="9"/>
      <c r="IR1009" s="9"/>
      <c r="IS1009" s="9"/>
      <c r="IT1009" s="9"/>
      <c r="IU1009" s="9"/>
      <c r="IV1009" s="9"/>
    </row>
    <row r="1010" s="5" customFormat="1" ht="15" customHeight="1" spans="1:256">
      <c r="A1010" s="25">
        <v>21399</v>
      </c>
      <c r="B1010" s="26" t="s">
        <v>804</v>
      </c>
      <c r="C1010" s="39">
        <f>C1011+C1012</f>
        <v>0</v>
      </c>
      <c r="D1010" s="32">
        <f>SUM(D1011:D1012)</f>
        <v>0</v>
      </c>
      <c r="E1010" s="23">
        <f t="shared" si="133"/>
        <v>0</v>
      </c>
      <c r="F1010" s="24">
        <f t="shared" si="134"/>
        <v>0</v>
      </c>
      <c r="G1010" s="32">
        <f>SUM(G1011:G1012)</f>
        <v>0</v>
      </c>
      <c r="IP1010" s="9"/>
      <c r="IQ1010" s="9"/>
      <c r="IR1010" s="9"/>
      <c r="IS1010" s="9"/>
      <c r="IT1010" s="9"/>
      <c r="IU1010" s="9"/>
      <c r="IV1010" s="9"/>
    </row>
    <row r="1011" s="5" customFormat="1" ht="15" customHeight="1" spans="1:256">
      <c r="A1011" s="25">
        <v>2139901</v>
      </c>
      <c r="B1011" s="28" t="s">
        <v>805</v>
      </c>
      <c r="C1011" s="31"/>
      <c r="D1011" s="33">
        <v>0</v>
      </c>
      <c r="E1011" s="23">
        <f t="shared" si="133"/>
        <v>0</v>
      </c>
      <c r="F1011" s="24">
        <f t="shared" si="134"/>
        <v>0</v>
      </c>
      <c r="G1011" s="33">
        <v>0</v>
      </c>
      <c r="IP1011" s="9"/>
      <c r="IQ1011" s="9"/>
      <c r="IR1011" s="9"/>
      <c r="IS1011" s="9"/>
      <c r="IT1011" s="9"/>
      <c r="IU1011" s="9"/>
      <c r="IV1011" s="9"/>
    </row>
    <row r="1012" s="5" customFormat="1" ht="15" customHeight="1" spans="1:256">
      <c r="A1012" s="25">
        <v>2139999</v>
      </c>
      <c r="B1012" s="28" t="s">
        <v>806</v>
      </c>
      <c r="C1012" s="31"/>
      <c r="D1012" s="33"/>
      <c r="E1012" s="23">
        <f t="shared" si="133"/>
        <v>0</v>
      </c>
      <c r="F1012" s="24">
        <f t="shared" si="134"/>
        <v>0</v>
      </c>
      <c r="G1012" s="33"/>
      <c r="IP1012" s="9"/>
      <c r="IQ1012" s="9"/>
      <c r="IR1012" s="9"/>
      <c r="IS1012" s="9"/>
      <c r="IT1012" s="9"/>
      <c r="IU1012" s="9"/>
      <c r="IV1012" s="9"/>
    </row>
    <row r="1013" s="5" customFormat="1" ht="15" customHeight="1" spans="1:256">
      <c r="A1013" s="25">
        <v>214</v>
      </c>
      <c r="B1013" s="26" t="s">
        <v>807</v>
      </c>
      <c r="C1013" s="31">
        <f t="shared" ref="C1013:G1013" si="138">C1014+C1037+C1047+C1057+C1062+C1069+C1074</f>
        <v>437</v>
      </c>
      <c r="D1013" s="32">
        <f t="shared" si="138"/>
        <v>487</v>
      </c>
      <c r="E1013" s="23">
        <f t="shared" si="133"/>
        <v>50</v>
      </c>
      <c r="F1013" s="24">
        <f t="shared" si="134"/>
        <v>11.441647597254</v>
      </c>
      <c r="G1013" s="32">
        <f t="shared" si="138"/>
        <v>487</v>
      </c>
      <c r="IP1013" s="9"/>
      <c r="IQ1013" s="9"/>
      <c r="IR1013" s="9"/>
      <c r="IS1013" s="9"/>
      <c r="IT1013" s="9"/>
      <c r="IU1013" s="9"/>
      <c r="IV1013" s="9"/>
    </row>
    <row r="1014" s="5" customFormat="1" ht="15" customHeight="1" spans="1:256">
      <c r="A1014" s="25">
        <v>21401</v>
      </c>
      <c r="B1014" s="26" t="s">
        <v>808</v>
      </c>
      <c r="C1014" s="38">
        <f t="shared" ref="C1014:G1014" si="139">SUM(C1015:C1036)</f>
        <v>437</v>
      </c>
      <c r="D1014" s="32">
        <f t="shared" si="139"/>
        <v>487</v>
      </c>
      <c r="E1014" s="23">
        <f t="shared" si="133"/>
        <v>50</v>
      </c>
      <c r="F1014" s="24">
        <f t="shared" si="134"/>
        <v>11.441647597254</v>
      </c>
      <c r="G1014" s="32">
        <f t="shared" si="139"/>
        <v>487</v>
      </c>
      <c r="IP1014" s="9"/>
      <c r="IQ1014" s="9"/>
      <c r="IR1014" s="9"/>
      <c r="IS1014" s="9"/>
      <c r="IT1014" s="9"/>
      <c r="IU1014" s="9"/>
      <c r="IV1014" s="9"/>
    </row>
    <row r="1015" s="5" customFormat="1" ht="15" customHeight="1" spans="1:256">
      <c r="A1015" s="25">
        <v>2140101</v>
      </c>
      <c r="B1015" s="28" t="s">
        <v>14</v>
      </c>
      <c r="C1015" s="31">
        <v>179</v>
      </c>
      <c r="D1015" s="33">
        <v>117</v>
      </c>
      <c r="E1015" s="23">
        <f t="shared" si="133"/>
        <v>-62</v>
      </c>
      <c r="F1015" s="24">
        <f t="shared" si="134"/>
        <v>-34.6368715083799</v>
      </c>
      <c r="G1015" s="33">
        <v>117</v>
      </c>
      <c r="IP1015" s="9"/>
      <c r="IQ1015" s="9"/>
      <c r="IR1015" s="9"/>
      <c r="IS1015" s="9"/>
      <c r="IT1015" s="9"/>
      <c r="IU1015" s="9"/>
      <c r="IV1015" s="9"/>
    </row>
    <row r="1016" s="5" customFormat="1" ht="15" customHeight="1" spans="1:256">
      <c r="A1016" s="25">
        <v>2140102</v>
      </c>
      <c r="B1016" s="28" t="s">
        <v>15</v>
      </c>
      <c r="C1016" s="31"/>
      <c r="D1016" s="33">
        <v>10</v>
      </c>
      <c r="E1016" s="23">
        <f t="shared" si="133"/>
        <v>10</v>
      </c>
      <c r="F1016" s="24">
        <f t="shared" si="134"/>
        <v>0</v>
      </c>
      <c r="G1016" s="33">
        <v>10</v>
      </c>
      <c r="IP1016" s="9"/>
      <c r="IQ1016" s="9"/>
      <c r="IR1016" s="9"/>
      <c r="IS1016" s="9"/>
      <c r="IT1016" s="9"/>
      <c r="IU1016" s="9"/>
      <c r="IV1016" s="9"/>
    </row>
    <row r="1017" s="5" customFormat="1" ht="15" customHeight="1" spans="1:256">
      <c r="A1017" s="25">
        <v>2140103</v>
      </c>
      <c r="B1017" s="28" t="s">
        <v>16</v>
      </c>
      <c r="C1017" s="31"/>
      <c r="D1017" s="33">
        <v>0</v>
      </c>
      <c r="E1017" s="23">
        <f t="shared" si="133"/>
        <v>0</v>
      </c>
      <c r="F1017" s="24">
        <f t="shared" si="134"/>
        <v>0</v>
      </c>
      <c r="G1017" s="33">
        <v>0</v>
      </c>
      <c r="IP1017" s="9"/>
      <c r="IQ1017" s="9"/>
      <c r="IR1017" s="9"/>
      <c r="IS1017" s="9"/>
      <c r="IT1017" s="9"/>
      <c r="IU1017" s="9"/>
      <c r="IV1017" s="9"/>
    </row>
    <row r="1018" s="5" customFormat="1" ht="15" customHeight="1" spans="1:256">
      <c r="A1018" s="25">
        <v>2140104</v>
      </c>
      <c r="B1018" s="28" t="s">
        <v>809</v>
      </c>
      <c r="C1018" s="31"/>
      <c r="D1018" s="33">
        <v>0</v>
      </c>
      <c r="E1018" s="23">
        <f t="shared" si="133"/>
        <v>0</v>
      </c>
      <c r="F1018" s="24">
        <f t="shared" si="134"/>
        <v>0</v>
      </c>
      <c r="G1018" s="33">
        <v>0</v>
      </c>
      <c r="IP1018" s="9"/>
      <c r="IQ1018" s="9"/>
      <c r="IR1018" s="9"/>
      <c r="IS1018" s="9"/>
      <c r="IT1018" s="9"/>
      <c r="IU1018" s="9"/>
      <c r="IV1018" s="9"/>
    </row>
    <row r="1019" s="5" customFormat="1" ht="15" customHeight="1" spans="1:256">
      <c r="A1019" s="25">
        <v>2140106</v>
      </c>
      <c r="B1019" s="28" t="s">
        <v>810</v>
      </c>
      <c r="C1019" s="31">
        <v>20</v>
      </c>
      <c r="D1019" s="33">
        <v>60</v>
      </c>
      <c r="E1019" s="23">
        <f t="shared" si="133"/>
        <v>40</v>
      </c>
      <c r="F1019" s="24">
        <f t="shared" si="134"/>
        <v>200</v>
      </c>
      <c r="G1019" s="33">
        <v>60</v>
      </c>
      <c r="IP1019" s="9"/>
      <c r="IQ1019" s="9"/>
      <c r="IR1019" s="9"/>
      <c r="IS1019" s="9"/>
      <c r="IT1019" s="9"/>
      <c r="IU1019" s="9"/>
      <c r="IV1019" s="9"/>
    </row>
    <row r="1020" s="5" customFormat="1" ht="15" customHeight="1" spans="1:256">
      <c r="A1020" s="25">
        <v>2140109</v>
      </c>
      <c r="B1020" s="28" t="s">
        <v>811</v>
      </c>
      <c r="C1020" s="31"/>
      <c r="D1020" s="33">
        <v>0</v>
      </c>
      <c r="E1020" s="23">
        <f t="shared" si="133"/>
        <v>0</v>
      </c>
      <c r="F1020" s="24">
        <f t="shared" si="134"/>
        <v>0</v>
      </c>
      <c r="G1020" s="33">
        <v>0</v>
      </c>
      <c r="IP1020" s="9"/>
      <c r="IQ1020" s="9"/>
      <c r="IR1020" s="9"/>
      <c r="IS1020" s="9"/>
      <c r="IT1020" s="9"/>
      <c r="IU1020" s="9"/>
      <c r="IV1020" s="9"/>
    </row>
    <row r="1021" s="5" customFormat="1" ht="15" customHeight="1" spans="1:256">
      <c r="A1021" s="25">
        <v>2140110</v>
      </c>
      <c r="B1021" s="28" t="s">
        <v>812</v>
      </c>
      <c r="C1021" s="31"/>
      <c r="D1021" s="33">
        <v>0</v>
      </c>
      <c r="E1021" s="23">
        <f t="shared" si="133"/>
        <v>0</v>
      </c>
      <c r="F1021" s="24">
        <f t="shared" si="134"/>
        <v>0</v>
      </c>
      <c r="G1021" s="33">
        <v>0</v>
      </c>
      <c r="IP1021" s="9"/>
      <c r="IQ1021" s="9"/>
      <c r="IR1021" s="9"/>
      <c r="IS1021" s="9"/>
      <c r="IT1021" s="9"/>
      <c r="IU1021" s="9"/>
      <c r="IV1021" s="9"/>
    </row>
    <row r="1022" s="5" customFormat="1" ht="15" customHeight="1" spans="1:256">
      <c r="A1022" s="25">
        <v>2140111</v>
      </c>
      <c r="B1022" s="28" t="s">
        <v>813</v>
      </c>
      <c r="C1022" s="31"/>
      <c r="D1022" s="33">
        <v>0</v>
      </c>
      <c r="E1022" s="23">
        <f t="shared" si="133"/>
        <v>0</v>
      </c>
      <c r="F1022" s="24">
        <f t="shared" si="134"/>
        <v>0</v>
      </c>
      <c r="G1022" s="33">
        <v>0</v>
      </c>
      <c r="IP1022" s="9"/>
      <c r="IQ1022" s="9"/>
      <c r="IR1022" s="9"/>
      <c r="IS1022" s="9"/>
      <c r="IT1022" s="9"/>
      <c r="IU1022" s="9"/>
      <c r="IV1022" s="9"/>
    </row>
    <row r="1023" s="5" customFormat="1" ht="15" customHeight="1" spans="1:256">
      <c r="A1023" s="25">
        <v>2140112</v>
      </c>
      <c r="B1023" s="28" t="s">
        <v>814</v>
      </c>
      <c r="C1023" s="31">
        <v>238</v>
      </c>
      <c r="D1023" s="33">
        <v>255</v>
      </c>
      <c r="E1023" s="23">
        <f t="shared" si="133"/>
        <v>17</v>
      </c>
      <c r="F1023" s="24">
        <f t="shared" si="134"/>
        <v>7.14285714285714</v>
      </c>
      <c r="G1023" s="33">
        <v>255</v>
      </c>
      <c r="IP1023" s="9"/>
      <c r="IQ1023" s="9"/>
      <c r="IR1023" s="9"/>
      <c r="IS1023" s="9"/>
      <c r="IT1023" s="9"/>
      <c r="IU1023" s="9"/>
      <c r="IV1023" s="9"/>
    </row>
    <row r="1024" s="5" customFormat="1" ht="15" customHeight="1" spans="1:256">
      <c r="A1024" s="25">
        <v>2140114</v>
      </c>
      <c r="B1024" s="28" t="s">
        <v>815</v>
      </c>
      <c r="C1024" s="31"/>
      <c r="D1024" s="33">
        <v>0</v>
      </c>
      <c r="E1024" s="23">
        <f t="shared" si="133"/>
        <v>0</v>
      </c>
      <c r="F1024" s="24">
        <f t="shared" si="134"/>
        <v>0</v>
      </c>
      <c r="G1024" s="33">
        <v>0</v>
      </c>
      <c r="IP1024" s="9"/>
      <c r="IQ1024" s="9"/>
      <c r="IR1024" s="9"/>
      <c r="IS1024" s="9"/>
      <c r="IT1024" s="9"/>
      <c r="IU1024" s="9"/>
      <c r="IV1024" s="9"/>
    </row>
    <row r="1025" s="5" customFormat="1" ht="15" customHeight="1" spans="1:256">
      <c r="A1025" s="25">
        <v>2140122</v>
      </c>
      <c r="B1025" s="28" t="s">
        <v>816</v>
      </c>
      <c r="C1025" s="31"/>
      <c r="D1025" s="33">
        <v>0</v>
      </c>
      <c r="E1025" s="23">
        <f t="shared" si="133"/>
        <v>0</v>
      </c>
      <c r="F1025" s="24">
        <f t="shared" si="134"/>
        <v>0</v>
      </c>
      <c r="G1025" s="33">
        <v>0</v>
      </c>
      <c r="IP1025" s="9"/>
      <c r="IQ1025" s="9"/>
      <c r="IR1025" s="9"/>
      <c r="IS1025" s="9"/>
      <c r="IT1025" s="9"/>
      <c r="IU1025" s="9"/>
      <c r="IV1025" s="9"/>
    </row>
    <row r="1026" s="5" customFormat="1" ht="15" customHeight="1" spans="1:256">
      <c r="A1026" s="25">
        <v>2140123</v>
      </c>
      <c r="B1026" s="28" t="s">
        <v>817</v>
      </c>
      <c r="C1026" s="31"/>
      <c r="D1026" s="33">
        <v>0</v>
      </c>
      <c r="E1026" s="23">
        <f t="shared" si="133"/>
        <v>0</v>
      </c>
      <c r="F1026" s="24">
        <f t="shared" si="134"/>
        <v>0</v>
      </c>
      <c r="G1026" s="33">
        <v>0</v>
      </c>
      <c r="IP1026" s="9"/>
      <c r="IQ1026" s="9"/>
      <c r="IR1026" s="9"/>
      <c r="IS1026" s="9"/>
      <c r="IT1026" s="9"/>
      <c r="IU1026" s="9"/>
      <c r="IV1026" s="9"/>
    </row>
    <row r="1027" s="5" customFormat="1" ht="15" customHeight="1" spans="1:256">
      <c r="A1027" s="25">
        <v>2140127</v>
      </c>
      <c r="B1027" s="28" t="s">
        <v>818</v>
      </c>
      <c r="C1027" s="31"/>
      <c r="D1027" s="33">
        <v>0</v>
      </c>
      <c r="E1027" s="23">
        <f t="shared" si="133"/>
        <v>0</v>
      </c>
      <c r="F1027" s="24">
        <f t="shared" si="134"/>
        <v>0</v>
      </c>
      <c r="G1027" s="33">
        <v>0</v>
      </c>
      <c r="IP1027" s="9"/>
      <c r="IQ1027" s="9"/>
      <c r="IR1027" s="9"/>
      <c r="IS1027" s="9"/>
      <c r="IT1027" s="9"/>
      <c r="IU1027" s="9"/>
      <c r="IV1027" s="9"/>
    </row>
    <row r="1028" s="5" customFormat="1" ht="15" customHeight="1" spans="1:256">
      <c r="A1028" s="25">
        <v>2140128</v>
      </c>
      <c r="B1028" s="28" t="s">
        <v>819</v>
      </c>
      <c r="C1028" s="31"/>
      <c r="D1028" s="33">
        <v>0</v>
      </c>
      <c r="E1028" s="23">
        <f t="shared" si="133"/>
        <v>0</v>
      </c>
      <c r="F1028" s="24">
        <f t="shared" si="134"/>
        <v>0</v>
      </c>
      <c r="G1028" s="33">
        <v>0</v>
      </c>
      <c r="IP1028" s="9"/>
      <c r="IQ1028" s="9"/>
      <c r="IR1028" s="9"/>
      <c r="IS1028" s="9"/>
      <c r="IT1028" s="9"/>
      <c r="IU1028" s="9"/>
      <c r="IV1028" s="9"/>
    </row>
    <row r="1029" s="5" customFormat="1" ht="15" customHeight="1" spans="1:256">
      <c r="A1029" s="25">
        <v>2140129</v>
      </c>
      <c r="B1029" s="28" t="s">
        <v>820</v>
      </c>
      <c r="C1029" s="31"/>
      <c r="D1029" s="33">
        <v>0</v>
      </c>
      <c r="E1029" s="23">
        <f t="shared" si="133"/>
        <v>0</v>
      </c>
      <c r="F1029" s="24">
        <f t="shared" si="134"/>
        <v>0</v>
      </c>
      <c r="G1029" s="33">
        <v>0</v>
      </c>
      <c r="IP1029" s="9"/>
      <c r="IQ1029" s="9"/>
      <c r="IR1029" s="9"/>
      <c r="IS1029" s="9"/>
      <c r="IT1029" s="9"/>
      <c r="IU1029" s="9"/>
      <c r="IV1029" s="9"/>
    </row>
    <row r="1030" s="5" customFormat="1" ht="15" customHeight="1" spans="1:256">
      <c r="A1030" s="25">
        <v>2140130</v>
      </c>
      <c r="B1030" s="28" t="s">
        <v>821</v>
      </c>
      <c r="C1030" s="31"/>
      <c r="D1030" s="33">
        <v>0</v>
      </c>
      <c r="E1030" s="23">
        <f t="shared" si="133"/>
        <v>0</v>
      </c>
      <c r="F1030" s="24">
        <f t="shared" si="134"/>
        <v>0</v>
      </c>
      <c r="G1030" s="33">
        <v>0</v>
      </c>
      <c r="IP1030" s="9"/>
      <c r="IQ1030" s="9"/>
      <c r="IR1030" s="9"/>
      <c r="IS1030" s="9"/>
      <c r="IT1030" s="9"/>
      <c r="IU1030" s="9"/>
      <c r="IV1030" s="9"/>
    </row>
    <row r="1031" s="5" customFormat="1" ht="15" customHeight="1" spans="1:256">
      <c r="A1031" s="25">
        <v>2140131</v>
      </c>
      <c r="B1031" s="28" t="s">
        <v>822</v>
      </c>
      <c r="C1031" s="31"/>
      <c r="D1031" s="33">
        <v>0</v>
      </c>
      <c r="E1031" s="23">
        <f t="shared" si="133"/>
        <v>0</v>
      </c>
      <c r="F1031" s="24">
        <f t="shared" si="134"/>
        <v>0</v>
      </c>
      <c r="G1031" s="33">
        <v>0</v>
      </c>
      <c r="IP1031" s="9"/>
      <c r="IQ1031" s="9"/>
      <c r="IR1031" s="9"/>
      <c r="IS1031" s="9"/>
      <c r="IT1031" s="9"/>
      <c r="IU1031" s="9"/>
      <c r="IV1031" s="9"/>
    </row>
    <row r="1032" s="5" customFormat="1" ht="15" customHeight="1" spans="1:256">
      <c r="A1032" s="25">
        <v>2140133</v>
      </c>
      <c r="B1032" s="28" t="s">
        <v>823</v>
      </c>
      <c r="C1032" s="31"/>
      <c r="D1032" s="33">
        <v>0</v>
      </c>
      <c r="E1032" s="23">
        <f t="shared" si="133"/>
        <v>0</v>
      </c>
      <c r="F1032" s="24">
        <f t="shared" si="134"/>
        <v>0</v>
      </c>
      <c r="G1032" s="33">
        <v>0</v>
      </c>
      <c r="IP1032" s="9"/>
      <c r="IQ1032" s="9"/>
      <c r="IR1032" s="9"/>
      <c r="IS1032" s="9"/>
      <c r="IT1032" s="9"/>
      <c r="IU1032" s="9"/>
      <c r="IV1032" s="9"/>
    </row>
    <row r="1033" s="5" customFormat="1" ht="15" customHeight="1" spans="1:256">
      <c r="A1033" s="25">
        <v>2140136</v>
      </c>
      <c r="B1033" s="28" t="s">
        <v>824</v>
      </c>
      <c r="C1033" s="31"/>
      <c r="D1033" s="33">
        <v>0</v>
      </c>
      <c r="E1033" s="23">
        <f t="shared" si="133"/>
        <v>0</v>
      </c>
      <c r="F1033" s="24">
        <f t="shared" si="134"/>
        <v>0</v>
      </c>
      <c r="G1033" s="33">
        <v>0</v>
      </c>
      <c r="IP1033" s="9"/>
      <c r="IQ1033" s="9"/>
      <c r="IR1033" s="9"/>
      <c r="IS1033" s="9"/>
      <c r="IT1033" s="9"/>
      <c r="IU1033" s="9"/>
      <c r="IV1033" s="9"/>
    </row>
    <row r="1034" s="5" customFormat="1" ht="15" customHeight="1" spans="1:256">
      <c r="A1034" s="25">
        <v>2140138</v>
      </c>
      <c r="B1034" s="28" t="s">
        <v>825</v>
      </c>
      <c r="C1034" s="31"/>
      <c r="D1034" s="33">
        <v>0</v>
      </c>
      <c r="E1034" s="23">
        <f t="shared" si="133"/>
        <v>0</v>
      </c>
      <c r="F1034" s="24">
        <f t="shared" si="134"/>
        <v>0</v>
      </c>
      <c r="G1034" s="33">
        <v>0</v>
      </c>
      <c r="IP1034" s="9"/>
      <c r="IQ1034" s="9"/>
      <c r="IR1034" s="9"/>
      <c r="IS1034" s="9"/>
      <c r="IT1034" s="9"/>
      <c r="IU1034" s="9"/>
      <c r="IV1034" s="9"/>
    </row>
    <row r="1035" s="5" customFormat="1" ht="15" customHeight="1" spans="1:256">
      <c r="A1035" s="25">
        <v>2140139</v>
      </c>
      <c r="B1035" s="28" t="s">
        <v>826</v>
      </c>
      <c r="C1035" s="31"/>
      <c r="D1035" s="33">
        <v>0</v>
      </c>
      <c r="E1035" s="23">
        <f t="shared" si="133"/>
        <v>0</v>
      </c>
      <c r="F1035" s="24">
        <f t="shared" si="134"/>
        <v>0</v>
      </c>
      <c r="G1035" s="33">
        <v>0</v>
      </c>
      <c r="IP1035" s="9"/>
      <c r="IQ1035" s="9"/>
      <c r="IR1035" s="9"/>
      <c r="IS1035" s="9"/>
      <c r="IT1035" s="9"/>
      <c r="IU1035" s="9"/>
      <c r="IV1035" s="9"/>
    </row>
    <row r="1036" s="5" customFormat="1" ht="15" customHeight="1" spans="1:256">
      <c r="A1036" s="25">
        <v>2140199</v>
      </c>
      <c r="B1036" s="28" t="s">
        <v>827</v>
      </c>
      <c r="C1036" s="31"/>
      <c r="D1036" s="33">
        <v>45</v>
      </c>
      <c r="E1036" s="23">
        <f t="shared" si="133"/>
        <v>45</v>
      </c>
      <c r="F1036" s="24">
        <f t="shared" si="134"/>
        <v>0</v>
      </c>
      <c r="G1036" s="33">
        <v>45</v>
      </c>
      <c r="IP1036" s="9"/>
      <c r="IQ1036" s="9"/>
      <c r="IR1036" s="9"/>
      <c r="IS1036" s="9"/>
      <c r="IT1036" s="9"/>
      <c r="IU1036" s="9"/>
      <c r="IV1036" s="9"/>
    </row>
    <row r="1037" s="5" customFormat="1" ht="15" customHeight="1" spans="1:256">
      <c r="A1037" s="25">
        <v>21402</v>
      </c>
      <c r="B1037" s="26" t="s">
        <v>828</v>
      </c>
      <c r="C1037" s="31"/>
      <c r="D1037" s="32">
        <f>SUM(D1038:D1046)</f>
        <v>0</v>
      </c>
      <c r="E1037" s="23">
        <f t="shared" si="133"/>
        <v>0</v>
      </c>
      <c r="F1037" s="24">
        <f t="shared" si="134"/>
        <v>0</v>
      </c>
      <c r="G1037" s="32">
        <f>SUM(G1038:G1046)</f>
        <v>0</v>
      </c>
      <c r="IP1037" s="9"/>
      <c r="IQ1037" s="9"/>
      <c r="IR1037" s="9"/>
      <c r="IS1037" s="9"/>
      <c r="IT1037" s="9"/>
      <c r="IU1037" s="9"/>
      <c r="IV1037" s="9"/>
    </row>
    <row r="1038" s="5" customFormat="1" ht="15" customHeight="1" spans="1:256">
      <c r="A1038" s="25">
        <v>2140201</v>
      </c>
      <c r="B1038" s="28" t="s">
        <v>14</v>
      </c>
      <c r="C1038" s="31"/>
      <c r="D1038" s="33">
        <v>0</v>
      </c>
      <c r="E1038" s="23">
        <f t="shared" si="133"/>
        <v>0</v>
      </c>
      <c r="F1038" s="24">
        <f t="shared" si="134"/>
        <v>0</v>
      </c>
      <c r="G1038" s="33">
        <v>0</v>
      </c>
      <c r="IP1038" s="9"/>
      <c r="IQ1038" s="9"/>
      <c r="IR1038" s="9"/>
      <c r="IS1038" s="9"/>
      <c r="IT1038" s="9"/>
      <c r="IU1038" s="9"/>
      <c r="IV1038" s="9"/>
    </row>
    <row r="1039" s="5" customFormat="1" ht="15" customHeight="1" spans="1:256">
      <c r="A1039" s="25">
        <v>2140202</v>
      </c>
      <c r="B1039" s="28" t="s">
        <v>15</v>
      </c>
      <c r="C1039" s="31"/>
      <c r="D1039" s="33">
        <v>0</v>
      </c>
      <c r="E1039" s="23">
        <f t="shared" si="133"/>
        <v>0</v>
      </c>
      <c r="F1039" s="24">
        <f t="shared" si="134"/>
        <v>0</v>
      </c>
      <c r="G1039" s="33">
        <v>0</v>
      </c>
      <c r="IP1039" s="9"/>
      <c r="IQ1039" s="9"/>
      <c r="IR1039" s="9"/>
      <c r="IS1039" s="9"/>
      <c r="IT1039" s="9"/>
      <c r="IU1039" s="9"/>
      <c r="IV1039" s="9"/>
    </row>
    <row r="1040" s="5" customFormat="1" ht="15" customHeight="1" spans="1:256">
      <c r="A1040" s="25">
        <v>2140203</v>
      </c>
      <c r="B1040" s="28" t="s">
        <v>16</v>
      </c>
      <c r="C1040" s="31"/>
      <c r="D1040" s="33">
        <v>0</v>
      </c>
      <c r="E1040" s="23">
        <f t="shared" si="133"/>
        <v>0</v>
      </c>
      <c r="F1040" s="24">
        <f t="shared" si="134"/>
        <v>0</v>
      </c>
      <c r="G1040" s="33">
        <v>0</v>
      </c>
      <c r="IP1040" s="9"/>
      <c r="IQ1040" s="9"/>
      <c r="IR1040" s="9"/>
      <c r="IS1040" s="9"/>
      <c r="IT1040" s="9"/>
      <c r="IU1040" s="9"/>
      <c r="IV1040" s="9"/>
    </row>
    <row r="1041" s="5" customFormat="1" ht="15" customHeight="1" spans="1:256">
      <c r="A1041" s="25">
        <v>2140204</v>
      </c>
      <c r="B1041" s="28" t="s">
        <v>829</v>
      </c>
      <c r="C1041" s="31"/>
      <c r="D1041" s="33">
        <v>0</v>
      </c>
      <c r="E1041" s="23">
        <f t="shared" si="133"/>
        <v>0</v>
      </c>
      <c r="F1041" s="24">
        <f t="shared" si="134"/>
        <v>0</v>
      </c>
      <c r="G1041" s="33">
        <v>0</v>
      </c>
      <c r="IP1041" s="9"/>
      <c r="IQ1041" s="9"/>
      <c r="IR1041" s="9"/>
      <c r="IS1041" s="9"/>
      <c r="IT1041" s="9"/>
      <c r="IU1041" s="9"/>
      <c r="IV1041" s="9"/>
    </row>
    <row r="1042" s="5" customFormat="1" ht="15" customHeight="1" spans="1:256">
      <c r="A1042" s="25">
        <v>2140205</v>
      </c>
      <c r="B1042" s="28" t="s">
        <v>830</v>
      </c>
      <c r="C1042" s="31"/>
      <c r="D1042" s="33">
        <v>0</v>
      </c>
      <c r="E1042" s="23">
        <f t="shared" si="133"/>
        <v>0</v>
      </c>
      <c r="F1042" s="24">
        <f t="shared" si="134"/>
        <v>0</v>
      </c>
      <c r="G1042" s="33">
        <v>0</v>
      </c>
      <c r="IP1042" s="9"/>
      <c r="IQ1042" s="9"/>
      <c r="IR1042" s="9"/>
      <c r="IS1042" s="9"/>
      <c r="IT1042" s="9"/>
      <c r="IU1042" s="9"/>
      <c r="IV1042" s="9"/>
    </row>
    <row r="1043" s="5" customFormat="1" ht="15" customHeight="1" spans="1:256">
      <c r="A1043" s="25">
        <v>2140206</v>
      </c>
      <c r="B1043" s="28" t="s">
        <v>831</v>
      </c>
      <c r="C1043" s="31"/>
      <c r="D1043" s="33">
        <v>0</v>
      </c>
      <c r="E1043" s="23">
        <f t="shared" si="133"/>
        <v>0</v>
      </c>
      <c r="F1043" s="24">
        <f t="shared" si="134"/>
        <v>0</v>
      </c>
      <c r="G1043" s="33">
        <v>0</v>
      </c>
      <c r="IP1043" s="9"/>
      <c r="IQ1043" s="9"/>
      <c r="IR1043" s="9"/>
      <c r="IS1043" s="9"/>
      <c r="IT1043" s="9"/>
      <c r="IU1043" s="9"/>
      <c r="IV1043" s="9"/>
    </row>
    <row r="1044" s="5" customFormat="1" ht="15" customHeight="1" spans="1:256">
      <c r="A1044" s="25">
        <v>2140207</v>
      </c>
      <c r="B1044" s="28" t="s">
        <v>832</v>
      </c>
      <c r="C1044" s="31"/>
      <c r="D1044" s="33">
        <v>0</v>
      </c>
      <c r="E1044" s="23">
        <f t="shared" si="133"/>
        <v>0</v>
      </c>
      <c r="F1044" s="24">
        <f t="shared" si="134"/>
        <v>0</v>
      </c>
      <c r="G1044" s="33">
        <v>0</v>
      </c>
      <c r="IP1044" s="9"/>
      <c r="IQ1044" s="9"/>
      <c r="IR1044" s="9"/>
      <c r="IS1044" s="9"/>
      <c r="IT1044" s="9"/>
      <c r="IU1044" s="9"/>
      <c r="IV1044" s="9"/>
    </row>
    <row r="1045" s="5" customFormat="1" ht="15" customHeight="1" spans="1:256">
      <c r="A1045" s="25">
        <v>2140208</v>
      </c>
      <c r="B1045" s="28" t="s">
        <v>833</v>
      </c>
      <c r="C1045" s="31"/>
      <c r="D1045" s="33">
        <v>0</v>
      </c>
      <c r="E1045" s="23">
        <f t="shared" ref="E1045:E1108" si="140">D1045-C1045</f>
        <v>0</v>
      </c>
      <c r="F1045" s="24">
        <f t="shared" ref="F1045:F1108" si="141">IF(C1045=0,,E1045/C1045*100)</f>
        <v>0</v>
      </c>
      <c r="G1045" s="33">
        <v>0</v>
      </c>
      <c r="IP1045" s="9"/>
      <c r="IQ1045" s="9"/>
      <c r="IR1045" s="9"/>
      <c r="IS1045" s="9"/>
      <c r="IT1045" s="9"/>
      <c r="IU1045" s="9"/>
      <c r="IV1045" s="9"/>
    </row>
    <row r="1046" s="5" customFormat="1" ht="15" customHeight="1" spans="1:256">
      <c r="A1046" s="25">
        <v>2140299</v>
      </c>
      <c r="B1046" s="28" t="s">
        <v>834</v>
      </c>
      <c r="C1046" s="31"/>
      <c r="D1046" s="33">
        <v>0</v>
      </c>
      <c r="E1046" s="23">
        <f t="shared" si="140"/>
        <v>0</v>
      </c>
      <c r="F1046" s="24">
        <f t="shared" si="141"/>
        <v>0</v>
      </c>
      <c r="G1046" s="33">
        <v>0</v>
      </c>
      <c r="IP1046" s="9"/>
      <c r="IQ1046" s="9"/>
      <c r="IR1046" s="9"/>
      <c r="IS1046" s="9"/>
      <c r="IT1046" s="9"/>
      <c r="IU1046" s="9"/>
      <c r="IV1046" s="9"/>
    </row>
    <row r="1047" s="5" customFormat="1" ht="15" customHeight="1" spans="1:256">
      <c r="A1047" s="25">
        <v>21403</v>
      </c>
      <c r="B1047" s="26" t="s">
        <v>835</v>
      </c>
      <c r="C1047" s="31"/>
      <c r="D1047" s="32">
        <f>SUM(D1048:D1056)</f>
        <v>0</v>
      </c>
      <c r="E1047" s="23">
        <f t="shared" si="140"/>
        <v>0</v>
      </c>
      <c r="F1047" s="24">
        <f t="shared" si="141"/>
        <v>0</v>
      </c>
      <c r="G1047" s="32">
        <f>SUM(G1048:G1056)</f>
        <v>0</v>
      </c>
      <c r="IP1047" s="9"/>
      <c r="IQ1047" s="9"/>
      <c r="IR1047" s="9"/>
      <c r="IS1047" s="9"/>
      <c r="IT1047" s="9"/>
      <c r="IU1047" s="9"/>
      <c r="IV1047" s="9"/>
    </row>
    <row r="1048" s="5" customFormat="1" ht="15" customHeight="1" spans="1:256">
      <c r="A1048" s="25">
        <v>2140301</v>
      </c>
      <c r="B1048" s="28" t="s">
        <v>14</v>
      </c>
      <c r="C1048" s="31"/>
      <c r="D1048" s="33">
        <v>0</v>
      </c>
      <c r="E1048" s="23">
        <f t="shared" si="140"/>
        <v>0</v>
      </c>
      <c r="F1048" s="24">
        <f t="shared" si="141"/>
        <v>0</v>
      </c>
      <c r="G1048" s="33">
        <v>0</v>
      </c>
      <c r="IP1048" s="9"/>
      <c r="IQ1048" s="9"/>
      <c r="IR1048" s="9"/>
      <c r="IS1048" s="9"/>
      <c r="IT1048" s="9"/>
      <c r="IU1048" s="9"/>
      <c r="IV1048" s="9"/>
    </row>
    <row r="1049" s="5" customFormat="1" ht="15" customHeight="1" spans="1:256">
      <c r="A1049" s="25">
        <v>2140302</v>
      </c>
      <c r="B1049" s="28" t="s">
        <v>15</v>
      </c>
      <c r="C1049" s="31"/>
      <c r="D1049" s="33">
        <v>0</v>
      </c>
      <c r="E1049" s="23">
        <f t="shared" si="140"/>
        <v>0</v>
      </c>
      <c r="F1049" s="24">
        <f t="shared" si="141"/>
        <v>0</v>
      </c>
      <c r="G1049" s="33">
        <v>0</v>
      </c>
      <c r="IP1049" s="9"/>
      <c r="IQ1049" s="9"/>
      <c r="IR1049" s="9"/>
      <c r="IS1049" s="9"/>
      <c r="IT1049" s="9"/>
      <c r="IU1049" s="9"/>
      <c r="IV1049" s="9"/>
    </row>
    <row r="1050" s="5" customFormat="1" ht="15" customHeight="1" spans="1:256">
      <c r="A1050" s="25">
        <v>2140303</v>
      </c>
      <c r="B1050" s="28" t="s">
        <v>16</v>
      </c>
      <c r="C1050" s="31"/>
      <c r="D1050" s="33">
        <v>0</v>
      </c>
      <c r="E1050" s="23">
        <f t="shared" si="140"/>
        <v>0</v>
      </c>
      <c r="F1050" s="24">
        <f t="shared" si="141"/>
        <v>0</v>
      </c>
      <c r="G1050" s="33">
        <v>0</v>
      </c>
      <c r="IP1050" s="9"/>
      <c r="IQ1050" s="9"/>
      <c r="IR1050" s="9"/>
      <c r="IS1050" s="9"/>
      <c r="IT1050" s="9"/>
      <c r="IU1050" s="9"/>
      <c r="IV1050" s="9"/>
    </row>
    <row r="1051" s="5" customFormat="1" ht="15" customHeight="1" spans="1:256">
      <c r="A1051" s="25">
        <v>2140304</v>
      </c>
      <c r="B1051" s="28" t="s">
        <v>836</v>
      </c>
      <c r="C1051" s="31"/>
      <c r="D1051" s="33">
        <v>0</v>
      </c>
      <c r="E1051" s="23">
        <f t="shared" si="140"/>
        <v>0</v>
      </c>
      <c r="F1051" s="24">
        <f t="shared" si="141"/>
        <v>0</v>
      </c>
      <c r="G1051" s="33">
        <v>0</v>
      </c>
      <c r="IP1051" s="9"/>
      <c r="IQ1051" s="9"/>
      <c r="IR1051" s="9"/>
      <c r="IS1051" s="9"/>
      <c r="IT1051" s="9"/>
      <c r="IU1051" s="9"/>
      <c r="IV1051" s="9"/>
    </row>
    <row r="1052" s="5" customFormat="1" ht="15" customHeight="1" spans="1:256">
      <c r="A1052" s="25">
        <v>2140305</v>
      </c>
      <c r="B1052" s="28" t="s">
        <v>837</v>
      </c>
      <c r="C1052" s="31"/>
      <c r="D1052" s="33">
        <v>0</v>
      </c>
      <c r="E1052" s="23">
        <f t="shared" si="140"/>
        <v>0</v>
      </c>
      <c r="F1052" s="24">
        <f t="shared" si="141"/>
        <v>0</v>
      </c>
      <c r="G1052" s="33">
        <v>0</v>
      </c>
      <c r="IP1052" s="9"/>
      <c r="IQ1052" s="9"/>
      <c r="IR1052" s="9"/>
      <c r="IS1052" s="9"/>
      <c r="IT1052" s="9"/>
      <c r="IU1052" s="9"/>
      <c r="IV1052" s="9"/>
    </row>
    <row r="1053" s="5" customFormat="1" ht="15" customHeight="1" spans="1:256">
      <c r="A1053" s="25">
        <v>2140306</v>
      </c>
      <c r="B1053" s="28" t="s">
        <v>838</v>
      </c>
      <c r="C1053" s="31"/>
      <c r="D1053" s="33">
        <v>0</v>
      </c>
      <c r="E1053" s="23">
        <f t="shared" si="140"/>
        <v>0</v>
      </c>
      <c r="F1053" s="24">
        <f t="shared" si="141"/>
        <v>0</v>
      </c>
      <c r="G1053" s="33">
        <v>0</v>
      </c>
      <c r="IP1053" s="9"/>
      <c r="IQ1053" s="9"/>
      <c r="IR1053" s="9"/>
      <c r="IS1053" s="9"/>
      <c r="IT1053" s="9"/>
      <c r="IU1053" s="9"/>
      <c r="IV1053" s="9"/>
    </row>
    <row r="1054" s="5" customFormat="1" ht="15" customHeight="1" spans="1:256">
      <c r="A1054" s="25">
        <v>2140307</v>
      </c>
      <c r="B1054" s="28" t="s">
        <v>839</v>
      </c>
      <c r="C1054" s="31"/>
      <c r="D1054" s="33">
        <v>0</v>
      </c>
      <c r="E1054" s="23">
        <f t="shared" si="140"/>
        <v>0</v>
      </c>
      <c r="F1054" s="24">
        <f t="shared" si="141"/>
        <v>0</v>
      </c>
      <c r="G1054" s="33">
        <v>0</v>
      </c>
      <c r="IP1054" s="9"/>
      <c r="IQ1054" s="9"/>
      <c r="IR1054" s="9"/>
      <c r="IS1054" s="9"/>
      <c r="IT1054" s="9"/>
      <c r="IU1054" s="9"/>
      <c r="IV1054" s="9"/>
    </row>
    <row r="1055" s="5" customFormat="1" ht="15" customHeight="1" spans="1:256">
      <c r="A1055" s="25">
        <v>2140308</v>
      </c>
      <c r="B1055" s="28" t="s">
        <v>840</v>
      </c>
      <c r="C1055" s="31"/>
      <c r="D1055" s="33">
        <v>0</v>
      </c>
      <c r="E1055" s="23">
        <f t="shared" si="140"/>
        <v>0</v>
      </c>
      <c r="F1055" s="24">
        <f t="shared" si="141"/>
        <v>0</v>
      </c>
      <c r="G1055" s="33">
        <v>0</v>
      </c>
      <c r="IP1055" s="9"/>
      <c r="IQ1055" s="9"/>
      <c r="IR1055" s="9"/>
      <c r="IS1055" s="9"/>
      <c r="IT1055" s="9"/>
      <c r="IU1055" s="9"/>
      <c r="IV1055" s="9"/>
    </row>
    <row r="1056" s="5" customFormat="1" ht="15" customHeight="1" spans="1:256">
      <c r="A1056" s="25">
        <v>2140399</v>
      </c>
      <c r="B1056" s="28" t="s">
        <v>841</v>
      </c>
      <c r="C1056" s="31"/>
      <c r="D1056" s="33">
        <v>0</v>
      </c>
      <c r="E1056" s="23">
        <f t="shared" si="140"/>
        <v>0</v>
      </c>
      <c r="F1056" s="24">
        <f t="shared" si="141"/>
        <v>0</v>
      </c>
      <c r="G1056" s="33">
        <v>0</v>
      </c>
      <c r="IP1056" s="9"/>
      <c r="IQ1056" s="9"/>
      <c r="IR1056" s="9"/>
      <c r="IS1056" s="9"/>
      <c r="IT1056" s="9"/>
      <c r="IU1056" s="9"/>
      <c r="IV1056" s="9"/>
    </row>
    <row r="1057" s="5" customFormat="1" ht="15" customHeight="1" spans="1:256">
      <c r="A1057" s="25">
        <v>21404</v>
      </c>
      <c r="B1057" s="26" t="s">
        <v>842</v>
      </c>
      <c r="C1057" s="31"/>
      <c r="D1057" s="32">
        <f>SUM(D1058:D1061)</f>
        <v>0</v>
      </c>
      <c r="E1057" s="23">
        <f t="shared" si="140"/>
        <v>0</v>
      </c>
      <c r="F1057" s="24">
        <f t="shared" si="141"/>
        <v>0</v>
      </c>
      <c r="G1057" s="32">
        <f>SUM(G1058:G1061)</f>
        <v>0</v>
      </c>
      <c r="IP1057" s="9"/>
      <c r="IQ1057" s="9"/>
      <c r="IR1057" s="9"/>
      <c r="IS1057" s="9"/>
      <c r="IT1057" s="9"/>
      <c r="IU1057" s="9"/>
      <c r="IV1057" s="9"/>
    </row>
    <row r="1058" s="5" customFormat="1" ht="15" customHeight="1" spans="1:256">
      <c r="A1058" s="25">
        <v>2140401</v>
      </c>
      <c r="B1058" s="28" t="s">
        <v>843</v>
      </c>
      <c r="C1058" s="31"/>
      <c r="D1058" s="33">
        <v>0</v>
      </c>
      <c r="E1058" s="23">
        <f t="shared" si="140"/>
        <v>0</v>
      </c>
      <c r="F1058" s="24">
        <f t="shared" si="141"/>
        <v>0</v>
      </c>
      <c r="G1058" s="33">
        <v>0</v>
      </c>
      <c r="IP1058" s="9"/>
      <c r="IQ1058" s="9"/>
      <c r="IR1058" s="9"/>
      <c r="IS1058" s="9"/>
      <c r="IT1058" s="9"/>
      <c r="IU1058" s="9"/>
      <c r="IV1058" s="9"/>
    </row>
    <row r="1059" s="5" customFormat="1" ht="15" customHeight="1" spans="1:256">
      <c r="A1059" s="25">
        <v>2140402</v>
      </c>
      <c r="B1059" s="28" t="s">
        <v>844</v>
      </c>
      <c r="C1059" s="31"/>
      <c r="D1059" s="33">
        <v>0</v>
      </c>
      <c r="E1059" s="23">
        <f t="shared" si="140"/>
        <v>0</v>
      </c>
      <c r="F1059" s="24">
        <f t="shared" si="141"/>
        <v>0</v>
      </c>
      <c r="G1059" s="33">
        <v>0</v>
      </c>
      <c r="IP1059" s="9"/>
      <c r="IQ1059" s="9"/>
      <c r="IR1059" s="9"/>
      <c r="IS1059" s="9"/>
      <c r="IT1059" s="9"/>
      <c r="IU1059" s="9"/>
      <c r="IV1059" s="9"/>
    </row>
    <row r="1060" s="5" customFormat="1" ht="15" customHeight="1" spans="1:256">
      <c r="A1060" s="25">
        <v>2140403</v>
      </c>
      <c r="B1060" s="28" t="s">
        <v>845</v>
      </c>
      <c r="C1060" s="31"/>
      <c r="D1060" s="33">
        <v>0</v>
      </c>
      <c r="E1060" s="23">
        <f t="shared" si="140"/>
        <v>0</v>
      </c>
      <c r="F1060" s="24">
        <f t="shared" si="141"/>
        <v>0</v>
      </c>
      <c r="G1060" s="33">
        <v>0</v>
      </c>
      <c r="IP1060" s="9"/>
      <c r="IQ1060" s="9"/>
      <c r="IR1060" s="9"/>
      <c r="IS1060" s="9"/>
      <c r="IT1060" s="9"/>
      <c r="IU1060" s="9"/>
      <c r="IV1060" s="9"/>
    </row>
    <row r="1061" s="5" customFormat="1" ht="15" customHeight="1" spans="1:256">
      <c r="A1061" s="25">
        <v>2140499</v>
      </c>
      <c r="B1061" s="28" t="s">
        <v>846</v>
      </c>
      <c r="C1061" s="31"/>
      <c r="D1061" s="33">
        <v>0</v>
      </c>
      <c r="E1061" s="23">
        <f t="shared" si="140"/>
        <v>0</v>
      </c>
      <c r="F1061" s="24">
        <f t="shared" si="141"/>
        <v>0</v>
      </c>
      <c r="G1061" s="33">
        <v>0</v>
      </c>
      <c r="IP1061" s="9"/>
      <c r="IQ1061" s="9"/>
      <c r="IR1061" s="9"/>
      <c r="IS1061" s="9"/>
      <c r="IT1061" s="9"/>
      <c r="IU1061" s="9"/>
      <c r="IV1061" s="9"/>
    </row>
    <row r="1062" s="5" customFormat="1" ht="15" customHeight="1" spans="1:256">
      <c r="A1062" s="25">
        <v>21405</v>
      </c>
      <c r="B1062" s="26" t="s">
        <v>847</v>
      </c>
      <c r="C1062" s="31"/>
      <c r="D1062" s="32">
        <f>SUM(D1063:D1068)</f>
        <v>0</v>
      </c>
      <c r="E1062" s="23">
        <f t="shared" si="140"/>
        <v>0</v>
      </c>
      <c r="F1062" s="24">
        <f t="shared" si="141"/>
        <v>0</v>
      </c>
      <c r="G1062" s="32">
        <f>SUM(G1063:G1068)</f>
        <v>0</v>
      </c>
      <c r="IP1062" s="9"/>
      <c r="IQ1062" s="9"/>
      <c r="IR1062" s="9"/>
      <c r="IS1062" s="9"/>
      <c r="IT1062" s="9"/>
      <c r="IU1062" s="9"/>
      <c r="IV1062" s="9"/>
    </row>
    <row r="1063" s="5" customFormat="1" ht="15" customHeight="1" spans="1:256">
      <c r="A1063" s="25">
        <v>2140501</v>
      </c>
      <c r="B1063" s="28" t="s">
        <v>14</v>
      </c>
      <c r="C1063" s="31"/>
      <c r="D1063" s="33">
        <v>0</v>
      </c>
      <c r="E1063" s="23">
        <f t="shared" si="140"/>
        <v>0</v>
      </c>
      <c r="F1063" s="24">
        <f t="shared" si="141"/>
        <v>0</v>
      </c>
      <c r="G1063" s="33">
        <v>0</v>
      </c>
      <c r="IP1063" s="9"/>
      <c r="IQ1063" s="9"/>
      <c r="IR1063" s="9"/>
      <c r="IS1063" s="9"/>
      <c r="IT1063" s="9"/>
      <c r="IU1063" s="9"/>
      <c r="IV1063" s="9"/>
    </row>
    <row r="1064" s="5" customFormat="1" ht="15" customHeight="1" spans="1:256">
      <c r="A1064" s="25">
        <v>2140502</v>
      </c>
      <c r="B1064" s="28" t="s">
        <v>15</v>
      </c>
      <c r="C1064" s="31"/>
      <c r="D1064" s="33">
        <v>0</v>
      </c>
      <c r="E1064" s="23">
        <f t="shared" si="140"/>
        <v>0</v>
      </c>
      <c r="F1064" s="24">
        <f t="shared" si="141"/>
        <v>0</v>
      </c>
      <c r="G1064" s="33">
        <v>0</v>
      </c>
      <c r="IP1064" s="9"/>
      <c r="IQ1064" s="9"/>
      <c r="IR1064" s="9"/>
      <c r="IS1064" s="9"/>
      <c r="IT1064" s="9"/>
      <c r="IU1064" s="9"/>
      <c r="IV1064" s="9"/>
    </row>
    <row r="1065" s="5" customFormat="1" ht="15" customHeight="1" spans="1:256">
      <c r="A1065" s="25">
        <v>2140503</v>
      </c>
      <c r="B1065" s="28" t="s">
        <v>16</v>
      </c>
      <c r="C1065" s="31"/>
      <c r="D1065" s="33">
        <v>0</v>
      </c>
      <c r="E1065" s="23">
        <f t="shared" si="140"/>
        <v>0</v>
      </c>
      <c r="F1065" s="24">
        <f t="shared" si="141"/>
        <v>0</v>
      </c>
      <c r="G1065" s="33">
        <v>0</v>
      </c>
      <c r="IP1065" s="9"/>
      <c r="IQ1065" s="9"/>
      <c r="IR1065" s="9"/>
      <c r="IS1065" s="9"/>
      <c r="IT1065" s="9"/>
      <c r="IU1065" s="9"/>
      <c r="IV1065" s="9"/>
    </row>
    <row r="1066" s="5" customFormat="1" ht="15" customHeight="1" spans="1:256">
      <c r="A1066" s="25">
        <v>2140504</v>
      </c>
      <c r="B1066" s="28" t="s">
        <v>833</v>
      </c>
      <c r="C1066" s="31"/>
      <c r="D1066" s="33">
        <v>0</v>
      </c>
      <c r="E1066" s="23">
        <f t="shared" si="140"/>
        <v>0</v>
      </c>
      <c r="F1066" s="24">
        <f t="shared" si="141"/>
        <v>0</v>
      </c>
      <c r="G1066" s="33">
        <v>0</v>
      </c>
      <c r="IP1066" s="9"/>
      <c r="IQ1066" s="9"/>
      <c r="IR1066" s="9"/>
      <c r="IS1066" s="9"/>
      <c r="IT1066" s="9"/>
      <c r="IU1066" s="9"/>
      <c r="IV1066" s="9"/>
    </row>
    <row r="1067" s="5" customFormat="1" ht="15" customHeight="1" spans="1:256">
      <c r="A1067" s="25">
        <v>2140505</v>
      </c>
      <c r="B1067" s="28" t="s">
        <v>848</v>
      </c>
      <c r="C1067" s="31"/>
      <c r="D1067" s="33">
        <v>0</v>
      </c>
      <c r="E1067" s="23">
        <f t="shared" si="140"/>
        <v>0</v>
      </c>
      <c r="F1067" s="24">
        <f t="shared" si="141"/>
        <v>0</v>
      </c>
      <c r="G1067" s="33">
        <v>0</v>
      </c>
      <c r="IP1067" s="9"/>
      <c r="IQ1067" s="9"/>
      <c r="IR1067" s="9"/>
      <c r="IS1067" s="9"/>
      <c r="IT1067" s="9"/>
      <c r="IU1067" s="9"/>
      <c r="IV1067" s="9"/>
    </row>
    <row r="1068" s="5" customFormat="1" ht="15" customHeight="1" spans="1:256">
      <c r="A1068" s="25">
        <v>2140599</v>
      </c>
      <c r="B1068" s="28" t="s">
        <v>849</v>
      </c>
      <c r="C1068" s="31"/>
      <c r="D1068" s="33">
        <v>0</v>
      </c>
      <c r="E1068" s="23">
        <f t="shared" si="140"/>
        <v>0</v>
      </c>
      <c r="F1068" s="24">
        <f t="shared" si="141"/>
        <v>0</v>
      </c>
      <c r="G1068" s="33">
        <v>0</v>
      </c>
      <c r="IP1068" s="9"/>
      <c r="IQ1068" s="9"/>
      <c r="IR1068" s="9"/>
      <c r="IS1068" s="9"/>
      <c r="IT1068" s="9"/>
      <c r="IU1068" s="9"/>
      <c r="IV1068" s="9"/>
    </row>
    <row r="1069" s="5" customFormat="1" ht="15" customHeight="1" spans="1:256">
      <c r="A1069" s="25">
        <v>21406</v>
      </c>
      <c r="B1069" s="26" t="s">
        <v>850</v>
      </c>
      <c r="C1069" s="31"/>
      <c r="D1069" s="32">
        <f>SUM(D1070:D1073)</f>
        <v>0</v>
      </c>
      <c r="E1069" s="23">
        <f t="shared" si="140"/>
        <v>0</v>
      </c>
      <c r="F1069" s="24">
        <f t="shared" si="141"/>
        <v>0</v>
      </c>
      <c r="G1069" s="32">
        <f>SUM(G1070:G1073)</f>
        <v>0</v>
      </c>
      <c r="IP1069" s="9"/>
      <c r="IQ1069" s="9"/>
      <c r="IR1069" s="9"/>
      <c r="IS1069" s="9"/>
      <c r="IT1069" s="9"/>
      <c r="IU1069" s="9"/>
      <c r="IV1069" s="9"/>
    </row>
    <row r="1070" s="5" customFormat="1" ht="15" customHeight="1" spans="1:256">
      <c r="A1070" s="25">
        <v>2140601</v>
      </c>
      <c r="B1070" s="28" t="s">
        <v>851</v>
      </c>
      <c r="C1070" s="31"/>
      <c r="D1070" s="33">
        <v>0</v>
      </c>
      <c r="E1070" s="23">
        <f t="shared" si="140"/>
        <v>0</v>
      </c>
      <c r="F1070" s="24">
        <f t="shared" si="141"/>
        <v>0</v>
      </c>
      <c r="G1070" s="33">
        <v>0</v>
      </c>
      <c r="IP1070" s="9"/>
      <c r="IQ1070" s="9"/>
      <c r="IR1070" s="9"/>
      <c r="IS1070" s="9"/>
      <c r="IT1070" s="9"/>
      <c r="IU1070" s="9"/>
      <c r="IV1070" s="9"/>
    </row>
    <row r="1071" s="5" customFormat="1" ht="15" customHeight="1" spans="1:256">
      <c r="A1071" s="25">
        <v>2140602</v>
      </c>
      <c r="B1071" s="28" t="s">
        <v>852</v>
      </c>
      <c r="C1071" s="31"/>
      <c r="D1071" s="33">
        <v>0</v>
      </c>
      <c r="E1071" s="23">
        <f t="shared" si="140"/>
        <v>0</v>
      </c>
      <c r="F1071" s="24">
        <f t="shared" si="141"/>
        <v>0</v>
      </c>
      <c r="G1071" s="33">
        <v>0</v>
      </c>
      <c r="IP1071" s="9"/>
      <c r="IQ1071" s="9"/>
      <c r="IR1071" s="9"/>
      <c r="IS1071" s="9"/>
      <c r="IT1071" s="9"/>
      <c r="IU1071" s="9"/>
      <c r="IV1071" s="9"/>
    </row>
    <row r="1072" s="5" customFormat="1" ht="15" customHeight="1" spans="1:256">
      <c r="A1072" s="25">
        <v>2140603</v>
      </c>
      <c r="B1072" s="28" t="s">
        <v>853</v>
      </c>
      <c r="C1072" s="31"/>
      <c r="D1072" s="33">
        <v>0</v>
      </c>
      <c r="E1072" s="23">
        <f t="shared" si="140"/>
        <v>0</v>
      </c>
      <c r="F1072" s="24">
        <f t="shared" si="141"/>
        <v>0</v>
      </c>
      <c r="G1072" s="33">
        <v>0</v>
      </c>
      <c r="IP1072" s="9"/>
      <c r="IQ1072" s="9"/>
      <c r="IR1072" s="9"/>
      <c r="IS1072" s="9"/>
      <c r="IT1072" s="9"/>
      <c r="IU1072" s="9"/>
      <c r="IV1072" s="9"/>
    </row>
    <row r="1073" s="5" customFormat="1" ht="15" customHeight="1" spans="1:256">
      <c r="A1073" s="25">
        <v>2140699</v>
      </c>
      <c r="B1073" s="28" t="s">
        <v>854</v>
      </c>
      <c r="C1073" s="31"/>
      <c r="D1073" s="33">
        <v>0</v>
      </c>
      <c r="E1073" s="23">
        <f t="shared" si="140"/>
        <v>0</v>
      </c>
      <c r="F1073" s="24">
        <f t="shared" si="141"/>
        <v>0</v>
      </c>
      <c r="G1073" s="33">
        <v>0</v>
      </c>
      <c r="IP1073" s="9"/>
      <c r="IQ1073" s="9"/>
      <c r="IR1073" s="9"/>
      <c r="IS1073" s="9"/>
      <c r="IT1073" s="9"/>
      <c r="IU1073" s="9"/>
      <c r="IV1073" s="9"/>
    </row>
    <row r="1074" s="5" customFormat="1" ht="15" customHeight="1" spans="1:256">
      <c r="A1074" s="25">
        <v>21499</v>
      </c>
      <c r="B1074" s="26" t="s">
        <v>855</v>
      </c>
      <c r="C1074" s="31"/>
      <c r="D1074" s="32">
        <f>SUM(D1075:D1076)</f>
        <v>0</v>
      </c>
      <c r="E1074" s="23">
        <f t="shared" si="140"/>
        <v>0</v>
      </c>
      <c r="F1074" s="24">
        <f t="shared" si="141"/>
        <v>0</v>
      </c>
      <c r="G1074" s="32">
        <f>SUM(G1075:G1076)</f>
        <v>0</v>
      </c>
      <c r="IP1074" s="9"/>
      <c r="IQ1074" s="9"/>
      <c r="IR1074" s="9"/>
      <c r="IS1074" s="9"/>
      <c r="IT1074" s="9"/>
      <c r="IU1074" s="9"/>
      <c r="IV1074" s="9"/>
    </row>
    <row r="1075" s="5" customFormat="1" ht="15" customHeight="1" spans="1:256">
      <c r="A1075" s="25">
        <v>2149901</v>
      </c>
      <c r="B1075" s="28" t="s">
        <v>856</v>
      </c>
      <c r="C1075" s="31"/>
      <c r="D1075" s="33">
        <v>0</v>
      </c>
      <c r="E1075" s="23">
        <f t="shared" si="140"/>
        <v>0</v>
      </c>
      <c r="F1075" s="24">
        <f t="shared" si="141"/>
        <v>0</v>
      </c>
      <c r="G1075" s="33">
        <v>0</v>
      </c>
      <c r="IP1075" s="9"/>
      <c r="IQ1075" s="9"/>
      <c r="IR1075" s="9"/>
      <c r="IS1075" s="9"/>
      <c r="IT1075" s="9"/>
      <c r="IU1075" s="9"/>
      <c r="IV1075" s="9"/>
    </row>
    <row r="1076" s="5" customFormat="1" ht="15" customHeight="1" spans="1:256">
      <c r="A1076" s="25">
        <v>2149999</v>
      </c>
      <c r="B1076" s="28" t="s">
        <v>857</v>
      </c>
      <c r="C1076" s="31"/>
      <c r="D1076" s="33"/>
      <c r="E1076" s="23">
        <f t="shared" si="140"/>
        <v>0</v>
      </c>
      <c r="F1076" s="24">
        <f t="shared" si="141"/>
        <v>0</v>
      </c>
      <c r="G1076" s="33"/>
      <c r="IP1076" s="9"/>
      <c r="IQ1076" s="9"/>
      <c r="IR1076" s="9"/>
      <c r="IS1076" s="9"/>
      <c r="IT1076" s="9"/>
      <c r="IU1076" s="9"/>
      <c r="IV1076" s="9"/>
    </row>
    <row r="1077" s="5" customFormat="1" ht="15" customHeight="1" spans="1:256">
      <c r="A1077" s="25">
        <v>215</v>
      </c>
      <c r="B1077" s="26" t="s">
        <v>858</v>
      </c>
      <c r="C1077" s="31">
        <f>SUM(C1088,C1078,C1104,C1109,C1123,C1139,C1132,C1146)</f>
        <v>10510</v>
      </c>
      <c r="D1077" s="32">
        <f>D1078+D1088+D1104+D1109+D1123+D1132+D1139+D1146</f>
        <v>5938</v>
      </c>
      <c r="E1077" s="23">
        <f t="shared" si="140"/>
        <v>-4572</v>
      </c>
      <c r="F1077" s="24">
        <f t="shared" si="141"/>
        <v>-43.5014272121789</v>
      </c>
      <c r="G1077" s="32">
        <f>G1078+G1088+G1104+G1109+G1123+G1132+G1139+G1146</f>
        <v>5938</v>
      </c>
      <c r="IP1077" s="9"/>
      <c r="IQ1077" s="9"/>
      <c r="IR1077" s="9"/>
      <c r="IS1077" s="9"/>
      <c r="IT1077" s="9"/>
      <c r="IU1077" s="9"/>
      <c r="IV1077" s="9"/>
    </row>
    <row r="1078" s="5" customFormat="1" ht="15" customHeight="1" spans="1:256">
      <c r="A1078" s="25">
        <v>21501</v>
      </c>
      <c r="B1078" s="26" t="s">
        <v>859</v>
      </c>
      <c r="C1078" s="31"/>
      <c r="D1078" s="32">
        <f>SUM(D1079:D1087)</f>
        <v>0</v>
      </c>
      <c r="E1078" s="23">
        <f t="shared" si="140"/>
        <v>0</v>
      </c>
      <c r="F1078" s="24">
        <f t="shared" si="141"/>
        <v>0</v>
      </c>
      <c r="G1078" s="32">
        <f>SUM(G1079:G1087)</f>
        <v>0</v>
      </c>
      <c r="IP1078" s="9"/>
      <c r="IQ1078" s="9"/>
      <c r="IR1078" s="9"/>
      <c r="IS1078" s="9"/>
      <c r="IT1078" s="9"/>
      <c r="IU1078" s="9"/>
      <c r="IV1078" s="9"/>
    </row>
    <row r="1079" s="5" customFormat="1" ht="15" customHeight="1" spans="1:256">
      <c r="A1079" s="25">
        <v>2150101</v>
      </c>
      <c r="B1079" s="28" t="s">
        <v>14</v>
      </c>
      <c r="C1079" s="31"/>
      <c r="D1079" s="33">
        <v>0</v>
      </c>
      <c r="E1079" s="23">
        <f t="shared" si="140"/>
        <v>0</v>
      </c>
      <c r="F1079" s="24">
        <f t="shared" si="141"/>
        <v>0</v>
      </c>
      <c r="G1079" s="33">
        <v>0</v>
      </c>
      <c r="IP1079" s="9"/>
      <c r="IQ1079" s="9"/>
      <c r="IR1079" s="9"/>
      <c r="IS1079" s="9"/>
      <c r="IT1079" s="9"/>
      <c r="IU1079" s="9"/>
      <c r="IV1079" s="9"/>
    </row>
    <row r="1080" s="5" customFormat="1" ht="15" customHeight="1" spans="1:256">
      <c r="A1080" s="25">
        <v>2150102</v>
      </c>
      <c r="B1080" s="28" t="s">
        <v>15</v>
      </c>
      <c r="C1080" s="31"/>
      <c r="D1080" s="33">
        <v>0</v>
      </c>
      <c r="E1080" s="23">
        <f t="shared" si="140"/>
        <v>0</v>
      </c>
      <c r="F1080" s="24">
        <f t="shared" si="141"/>
        <v>0</v>
      </c>
      <c r="G1080" s="33">
        <v>0</v>
      </c>
      <c r="IP1080" s="9"/>
      <c r="IQ1080" s="9"/>
      <c r="IR1080" s="9"/>
      <c r="IS1080" s="9"/>
      <c r="IT1080" s="9"/>
      <c r="IU1080" s="9"/>
      <c r="IV1080" s="9"/>
    </row>
    <row r="1081" s="5" customFormat="1" ht="15" customHeight="1" spans="1:256">
      <c r="A1081" s="25">
        <v>2150103</v>
      </c>
      <c r="B1081" s="28" t="s">
        <v>16</v>
      </c>
      <c r="C1081" s="31"/>
      <c r="D1081" s="33">
        <v>0</v>
      </c>
      <c r="E1081" s="23">
        <f t="shared" si="140"/>
        <v>0</v>
      </c>
      <c r="F1081" s="24">
        <f t="shared" si="141"/>
        <v>0</v>
      </c>
      <c r="G1081" s="33">
        <v>0</v>
      </c>
      <c r="IP1081" s="9"/>
      <c r="IQ1081" s="9"/>
      <c r="IR1081" s="9"/>
      <c r="IS1081" s="9"/>
      <c r="IT1081" s="9"/>
      <c r="IU1081" s="9"/>
      <c r="IV1081" s="9"/>
    </row>
    <row r="1082" s="5" customFormat="1" ht="15" customHeight="1" spans="1:256">
      <c r="A1082" s="25">
        <v>2150104</v>
      </c>
      <c r="B1082" s="28" t="s">
        <v>860</v>
      </c>
      <c r="C1082" s="31"/>
      <c r="D1082" s="33">
        <v>0</v>
      </c>
      <c r="E1082" s="23">
        <f t="shared" si="140"/>
        <v>0</v>
      </c>
      <c r="F1082" s="24">
        <f t="shared" si="141"/>
        <v>0</v>
      </c>
      <c r="G1082" s="33">
        <v>0</v>
      </c>
      <c r="IP1082" s="9"/>
      <c r="IQ1082" s="9"/>
      <c r="IR1082" s="9"/>
      <c r="IS1082" s="9"/>
      <c r="IT1082" s="9"/>
      <c r="IU1082" s="9"/>
      <c r="IV1082" s="9"/>
    </row>
    <row r="1083" s="5" customFormat="1" ht="15" customHeight="1" spans="1:256">
      <c r="A1083" s="25">
        <v>2150105</v>
      </c>
      <c r="B1083" s="28" t="s">
        <v>861</v>
      </c>
      <c r="C1083" s="31"/>
      <c r="D1083" s="33">
        <v>0</v>
      </c>
      <c r="E1083" s="23">
        <f t="shared" si="140"/>
        <v>0</v>
      </c>
      <c r="F1083" s="24">
        <f t="shared" si="141"/>
        <v>0</v>
      </c>
      <c r="G1083" s="33">
        <v>0</v>
      </c>
      <c r="IP1083" s="9"/>
      <c r="IQ1083" s="9"/>
      <c r="IR1083" s="9"/>
      <c r="IS1083" s="9"/>
      <c r="IT1083" s="9"/>
      <c r="IU1083" s="9"/>
      <c r="IV1083" s="9"/>
    </row>
    <row r="1084" s="5" customFormat="1" ht="15" customHeight="1" spans="1:256">
      <c r="A1084" s="25">
        <v>2150106</v>
      </c>
      <c r="B1084" s="28" t="s">
        <v>862</v>
      </c>
      <c r="C1084" s="31"/>
      <c r="D1084" s="33">
        <v>0</v>
      </c>
      <c r="E1084" s="23">
        <f t="shared" si="140"/>
        <v>0</v>
      </c>
      <c r="F1084" s="24">
        <f t="shared" si="141"/>
        <v>0</v>
      </c>
      <c r="G1084" s="33">
        <v>0</v>
      </c>
      <c r="IP1084" s="9"/>
      <c r="IQ1084" s="9"/>
      <c r="IR1084" s="9"/>
      <c r="IS1084" s="9"/>
      <c r="IT1084" s="9"/>
      <c r="IU1084" s="9"/>
      <c r="IV1084" s="9"/>
    </row>
    <row r="1085" s="5" customFormat="1" ht="15" customHeight="1" spans="1:256">
      <c r="A1085" s="25">
        <v>2150107</v>
      </c>
      <c r="B1085" s="28" t="s">
        <v>863</v>
      </c>
      <c r="C1085" s="31"/>
      <c r="D1085" s="33">
        <v>0</v>
      </c>
      <c r="E1085" s="23">
        <f t="shared" si="140"/>
        <v>0</v>
      </c>
      <c r="F1085" s="24">
        <f t="shared" si="141"/>
        <v>0</v>
      </c>
      <c r="G1085" s="33">
        <v>0</v>
      </c>
      <c r="IP1085" s="9"/>
      <c r="IQ1085" s="9"/>
      <c r="IR1085" s="9"/>
      <c r="IS1085" s="9"/>
      <c r="IT1085" s="9"/>
      <c r="IU1085" s="9"/>
      <c r="IV1085" s="9"/>
    </row>
    <row r="1086" s="5" customFormat="1" ht="15" customHeight="1" spans="1:256">
      <c r="A1086" s="25">
        <v>2150108</v>
      </c>
      <c r="B1086" s="28" t="s">
        <v>864</v>
      </c>
      <c r="C1086" s="31"/>
      <c r="D1086" s="33">
        <v>0</v>
      </c>
      <c r="E1086" s="23">
        <f t="shared" si="140"/>
        <v>0</v>
      </c>
      <c r="F1086" s="24">
        <f t="shared" si="141"/>
        <v>0</v>
      </c>
      <c r="G1086" s="33">
        <v>0</v>
      </c>
      <c r="IP1086" s="9"/>
      <c r="IQ1086" s="9"/>
      <c r="IR1086" s="9"/>
      <c r="IS1086" s="9"/>
      <c r="IT1086" s="9"/>
      <c r="IU1086" s="9"/>
      <c r="IV1086" s="9"/>
    </row>
    <row r="1087" s="5" customFormat="1" ht="15" customHeight="1" spans="1:256">
      <c r="A1087" s="25">
        <v>2150199</v>
      </c>
      <c r="B1087" s="28" t="s">
        <v>865</v>
      </c>
      <c r="C1087" s="31"/>
      <c r="D1087" s="33">
        <v>0</v>
      </c>
      <c r="E1087" s="23">
        <f t="shared" si="140"/>
        <v>0</v>
      </c>
      <c r="F1087" s="24">
        <f t="shared" si="141"/>
        <v>0</v>
      </c>
      <c r="G1087" s="33">
        <v>0</v>
      </c>
      <c r="IP1087" s="9"/>
      <c r="IQ1087" s="9"/>
      <c r="IR1087" s="9"/>
      <c r="IS1087" s="9"/>
      <c r="IT1087" s="9"/>
      <c r="IU1087" s="9"/>
      <c r="IV1087" s="9"/>
    </row>
    <row r="1088" s="5" customFormat="1" ht="15" customHeight="1" spans="1:256">
      <c r="A1088" s="25">
        <v>21502</v>
      </c>
      <c r="B1088" s="26" t="s">
        <v>866</v>
      </c>
      <c r="C1088" s="31"/>
      <c r="D1088" s="32">
        <f>SUM(D1089:D1103)</f>
        <v>0</v>
      </c>
      <c r="E1088" s="23">
        <f t="shared" si="140"/>
        <v>0</v>
      </c>
      <c r="F1088" s="24">
        <f t="shared" si="141"/>
        <v>0</v>
      </c>
      <c r="G1088" s="32">
        <f>SUM(G1089:G1103)</f>
        <v>0</v>
      </c>
      <c r="IP1088" s="9"/>
      <c r="IQ1088" s="9"/>
      <c r="IR1088" s="9"/>
      <c r="IS1088" s="9"/>
      <c r="IT1088" s="9"/>
      <c r="IU1088" s="9"/>
      <c r="IV1088" s="9"/>
    </row>
    <row r="1089" s="5" customFormat="1" ht="15" customHeight="1" spans="1:256">
      <c r="A1089" s="25">
        <v>2150201</v>
      </c>
      <c r="B1089" s="28" t="s">
        <v>14</v>
      </c>
      <c r="C1089" s="31"/>
      <c r="D1089" s="33">
        <v>0</v>
      </c>
      <c r="E1089" s="23">
        <f t="shared" si="140"/>
        <v>0</v>
      </c>
      <c r="F1089" s="24">
        <f t="shared" si="141"/>
        <v>0</v>
      </c>
      <c r="G1089" s="33">
        <v>0</v>
      </c>
      <c r="IP1089" s="9"/>
      <c r="IQ1089" s="9"/>
      <c r="IR1089" s="9"/>
      <c r="IS1089" s="9"/>
      <c r="IT1089" s="9"/>
      <c r="IU1089" s="9"/>
      <c r="IV1089" s="9"/>
    </row>
    <row r="1090" s="5" customFormat="1" ht="15" customHeight="1" spans="1:256">
      <c r="A1090" s="25">
        <v>2150202</v>
      </c>
      <c r="B1090" s="28" t="s">
        <v>15</v>
      </c>
      <c r="C1090" s="31"/>
      <c r="D1090" s="33">
        <v>0</v>
      </c>
      <c r="E1090" s="23">
        <f t="shared" si="140"/>
        <v>0</v>
      </c>
      <c r="F1090" s="24">
        <f t="shared" si="141"/>
        <v>0</v>
      </c>
      <c r="G1090" s="33">
        <v>0</v>
      </c>
      <c r="IP1090" s="9"/>
      <c r="IQ1090" s="9"/>
      <c r="IR1090" s="9"/>
      <c r="IS1090" s="9"/>
      <c r="IT1090" s="9"/>
      <c r="IU1090" s="9"/>
      <c r="IV1090" s="9"/>
    </row>
    <row r="1091" s="5" customFormat="1" ht="15" customHeight="1" spans="1:256">
      <c r="A1091" s="25">
        <v>2150203</v>
      </c>
      <c r="B1091" s="28" t="s">
        <v>16</v>
      </c>
      <c r="C1091" s="31"/>
      <c r="D1091" s="33">
        <v>0</v>
      </c>
      <c r="E1091" s="23">
        <f t="shared" si="140"/>
        <v>0</v>
      </c>
      <c r="F1091" s="24">
        <f t="shared" si="141"/>
        <v>0</v>
      </c>
      <c r="G1091" s="33">
        <v>0</v>
      </c>
      <c r="IP1091" s="9"/>
      <c r="IQ1091" s="9"/>
      <c r="IR1091" s="9"/>
      <c r="IS1091" s="9"/>
      <c r="IT1091" s="9"/>
      <c r="IU1091" s="9"/>
      <c r="IV1091" s="9"/>
    </row>
    <row r="1092" s="5" customFormat="1" ht="15" customHeight="1" spans="1:256">
      <c r="A1092" s="25">
        <v>2150204</v>
      </c>
      <c r="B1092" s="28" t="s">
        <v>867</v>
      </c>
      <c r="C1092" s="31"/>
      <c r="D1092" s="33">
        <v>0</v>
      </c>
      <c r="E1092" s="23">
        <f t="shared" si="140"/>
        <v>0</v>
      </c>
      <c r="F1092" s="24">
        <f t="shared" si="141"/>
        <v>0</v>
      </c>
      <c r="G1092" s="33">
        <v>0</v>
      </c>
      <c r="IP1092" s="9"/>
      <c r="IQ1092" s="9"/>
      <c r="IR1092" s="9"/>
      <c r="IS1092" s="9"/>
      <c r="IT1092" s="9"/>
      <c r="IU1092" s="9"/>
      <c r="IV1092" s="9"/>
    </row>
    <row r="1093" s="5" customFormat="1" ht="15" customHeight="1" spans="1:256">
      <c r="A1093" s="25">
        <v>2150205</v>
      </c>
      <c r="B1093" s="28" t="s">
        <v>868</v>
      </c>
      <c r="C1093" s="31"/>
      <c r="D1093" s="33"/>
      <c r="E1093" s="23">
        <f t="shared" si="140"/>
        <v>0</v>
      </c>
      <c r="F1093" s="24">
        <f t="shared" si="141"/>
        <v>0</v>
      </c>
      <c r="G1093" s="33"/>
      <c r="IP1093" s="9"/>
      <c r="IQ1093" s="9"/>
      <c r="IR1093" s="9"/>
      <c r="IS1093" s="9"/>
      <c r="IT1093" s="9"/>
      <c r="IU1093" s="9"/>
      <c r="IV1093" s="9"/>
    </row>
    <row r="1094" s="5" customFormat="1" ht="15" customHeight="1" spans="1:256">
      <c r="A1094" s="25">
        <v>2150206</v>
      </c>
      <c r="B1094" s="28" t="s">
        <v>869</v>
      </c>
      <c r="C1094" s="31"/>
      <c r="D1094" s="33">
        <v>0</v>
      </c>
      <c r="E1094" s="23">
        <f t="shared" si="140"/>
        <v>0</v>
      </c>
      <c r="F1094" s="24">
        <f t="shared" si="141"/>
        <v>0</v>
      </c>
      <c r="G1094" s="33">
        <v>0</v>
      </c>
      <c r="IP1094" s="9"/>
      <c r="IQ1094" s="9"/>
      <c r="IR1094" s="9"/>
      <c r="IS1094" s="9"/>
      <c r="IT1094" s="9"/>
      <c r="IU1094" s="9"/>
      <c r="IV1094" s="9"/>
    </row>
    <row r="1095" s="5" customFormat="1" ht="15" customHeight="1" spans="1:256">
      <c r="A1095" s="25">
        <v>2150207</v>
      </c>
      <c r="B1095" s="28" t="s">
        <v>870</v>
      </c>
      <c r="C1095" s="31"/>
      <c r="D1095" s="33">
        <v>0</v>
      </c>
      <c r="E1095" s="23">
        <f t="shared" si="140"/>
        <v>0</v>
      </c>
      <c r="F1095" s="24">
        <f t="shared" si="141"/>
        <v>0</v>
      </c>
      <c r="G1095" s="33">
        <v>0</v>
      </c>
      <c r="IP1095" s="9"/>
      <c r="IQ1095" s="9"/>
      <c r="IR1095" s="9"/>
      <c r="IS1095" s="9"/>
      <c r="IT1095" s="9"/>
      <c r="IU1095" s="9"/>
      <c r="IV1095" s="9"/>
    </row>
    <row r="1096" s="5" customFormat="1" ht="15" customHeight="1" spans="1:256">
      <c r="A1096" s="25">
        <v>2150208</v>
      </c>
      <c r="B1096" s="28" t="s">
        <v>871</v>
      </c>
      <c r="C1096" s="31"/>
      <c r="D1096" s="33">
        <v>0</v>
      </c>
      <c r="E1096" s="23">
        <f t="shared" si="140"/>
        <v>0</v>
      </c>
      <c r="F1096" s="24">
        <f t="shared" si="141"/>
        <v>0</v>
      </c>
      <c r="G1096" s="33">
        <v>0</v>
      </c>
      <c r="IP1096" s="9"/>
      <c r="IQ1096" s="9"/>
      <c r="IR1096" s="9"/>
      <c r="IS1096" s="9"/>
      <c r="IT1096" s="9"/>
      <c r="IU1096" s="9"/>
      <c r="IV1096" s="9"/>
    </row>
    <row r="1097" s="5" customFormat="1" ht="15" customHeight="1" spans="1:256">
      <c r="A1097" s="25">
        <v>2150209</v>
      </c>
      <c r="B1097" s="28" t="s">
        <v>872</v>
      </c>
      <c r="C1097" s="31"/>
      <c r="D1097" s="33">
        <v>0</v>
      </c>
      <c r="E1097" s="23">
        <f t="shared" si="140"/>
        <v>0</v>
      </c>
      <c r="F1097" s="24">
        <f t="shared" si="141"/>
        <v>0</v>
      </c>
      <c r="G1097" s="33">
        <v>0</v>
      </c>
      <c r="IP1097" s="9"/>
      <c r="IQ1097" s="9"/>
      <c r="IR1097" s="9"/>
      <c r="IS1097" s="9"/>
      <c r="IT1097" s="9"/>
      <c r="IU1097" s="9"/>
      <c r="IV1097" s="9"/>
    </row>
    <row r="1098" s="5" customFormat="1" ht="15" customHeight="1" spans="1:256">
      <c r="A1098" s="25">
        <v>2150210</v>
      </c>
      <c r="B1098" s="28" t="s">
        <v>873</v>
      </c>
      <c r="C1098" s="31"/>
      <c r="D1098" s="33">
        <v>0</v>
      </c>
      <c r="E1098" s="23">
        <f t="shared" si="140"/>
        <v>0</v>
      </c>
      <c r="F1098" s="24">
        <f t="shared" si="141"/>
        <v>0</v>
      </c>
      <c r="G1098" s="33">
        <v>0</v>
      </c>
      <c r="IP1098" s="9"/>
      <c r="IQ1098" s="9"/>
      <c r="IR1098" s="9"/>
      <c r="IS1098" s="9"/>
      <c r="IT1098" s="9"/>
      <c r="IU1098" s="9"/>
      <c r="IV1098" s="9"/>
    </row>
    <row r="1099" s="5" customFormat="1" ht="15" customHeight="1" spans="1:256">
      <c r="A1099" s="25">
        <v>2150212</v>
      </c>
      <c r="B1099" s="28" t="s">
        <v>874</v>
      </c>
      <c r="C1099" s="31"/>
      <c r="D1099" s="33">
        <v>0</v>
      </c>
      <c r="E1099" s="23">
        <f t="shared" si="140"/>
        <v>0</v>
      </c>
      <c r="F1099" s="24">
        <f t="shared" si="141"/>
        <v>0</v>
      </c>
      <c r="G1099" s="33">
        <v>0</v>
      </c>
      <c r="IP1099" s="9"/>
      <c r="IQ1099" s="9"/>
      <c r="IR1099" s="9"/>
      <c r="IS1099" s="9"/>
      <c r="IT1099" s="9"/>
      <c r="IU1099" s="9"/>
      <c r="IV1099" s="9"/>
    </row>
    <row r="1100" s="5" customFormat="1" ht="15" customHeight="1" spans="1:256">
      <c r="A1100" s="25">
        <v>2150213</v>
      </c>
      <c r="B1100" s="28" t="s">
        <v>875</v>
      </c>
      <c r="C1100" s="31"/>
      <c r="D1100" s="33">
        <v>0</v>
      </c>
      <c r="E1100" s="23">
        <f t="shared" si="140"/>
        <v>0</v>
      </c>
      <c r="F1100" s="24">
        <f t="shared" si="141"/>
        <v>0</v>
      </c>
      <c r="G1100" s="33">
        <v>0</v>
      </c>
      <c r="IP1100" s="9"/>
      <c r="IQ1100" s="9"/>
      <c r="IR1100" s="9"/>
      <c r="IS1100" s="9"/>
      <c r="IT1100" s="9"/>
      <c r="IU1100" s="9"/>
      <c r="IV1100" s="9"/>
    </row>
    <row r="1101" s="5" customFormat="1" ht="15" customHeight="1" spans="1:256">
      <c r="A1101" s="25">
        <v>2150214</v>
      </c>
      <c r="B1101" s="28" t="s">
        <v>876</v>
      </c>
      <c r="C1101" s="31"/>
      <c r="D1101" s="33">
        <v>0</v>
      </c>
      <c r="E1101" s="23">
        <f t="shared" si="140"/>
        <v>0</v>
      </c>
      <c r="F1101" s="24">
        <f t="shared" si="141"/>
        <v>0</v>
      </c>
      <c r="G1101" s="33">
        <v>0</v>
      </c>
      <c r="IP1101" s="9"/>
      <c r="IQ1101" s="9"/>
      <c r="IR1101" s="9"/>
      <c r="IS1101" s="9"/>
      <c r="IT1101" s="9"/>
      <c r="IU1101" s="9"/>
      <c r="IV1101" s="9"/>
    </row>
    <row r="1102" s="5" customFormat="1" ht="15" customHeight="1" spans="1:256">
      <c r="A1102" s="25">
        <v>2150215</v>
      </c>
      <c r="B1102" s="28" t="s">
        <v>877</v>
      </c>
      <c r="C1102" s="31"/>
      <c r="D1102" s="33">
        <v>0</v>
      </c>
      <c r="E1102" s="23">
        <f t="shared" si="140"/>
        <v>0</v>
      </c>
      <c r="F1102" s="24">
        <f t="shared" si="141"/>
        <v>0</v>
      </c>
      <c r="G1102" s="33">
        <v>0</v>
      </c>
      <c r="IP1102" s="9"/>
      <c r="IQ1102" s="9"/>
      <c r="IR1102" s="9"/>
      <c r="IS1102" s="9"/>
      <c r="IT1102" s="9"/>
      <c r="IU1102" s="9"/>
      <c r="IV1102" s="9"/>
    </row>
    <row r="1103" s="5" customFormat="1" ht="15" customHeight="1" spans="1:256">
      <c r="A1103" s="25">
        <v>2150299</v>
      </c>
      <c r="B1103" s="28" t="s">
        <v>878</v>
      </c>
      <c r="C1103" s="31"/>
      <c r="D1103" s="33"/>
      <c r="E1103" s="23">
        <f t="shared" si="140"/>
        <v>0</v>
      </c>
      <c r="F1103" s="24">
        <f t="shared" si="141"/>
        <v>0</v>
      </c>
      <c r="G1103" s="33"/>
      <c r="IP1103" s="9"/>
      <c r="IQ1103" s="9"/>
      <c r="IR1103" s="9"/>
      <c r="IS1103" s="9"/>
      <c r="IT1103" s="9"/>
      <c r="IU1103" s="9"/>
      <c r="IV1103" s="9"/>
    </row>
    <row r="1104" s="5" customFormat="1" ht="15" customHeight="1" spans="1:256">
      <c r="A1104" s="25">
        <v>21503</v>
      </c>
      <c r="B1104" s="26" t="s">
        <v>879</v>
      </c>
      <c r="C1104" s="31"/>
      <c r="D1104" s="32">
        <f>SUM(D1105:D1108)</f>
        <v>0</v>
      </c>
      <c r="E1104" s="23">
        <f t="shared" si="140"/>
        <v>0</v>
      </c>
      <c r="F1104" s="24">
        <f t="shared" si="141"/>
        <v>0</v>
      </c>
      <c r="G1104" s="32">
        <f>SUM(G1105:G1108)</f>
        <v>0</v>
      </c>
      <c r="IP1104" s="9"/>
      <c r="IQ1104" s="9"/>
      <c r="IR1104" s="9"/>
      <c r="IS1104" s="9"/>
      <c r="IT1104" s="9"/>
      <c r="IU1104" s="9"/>
      <c r="IV1104" s="9"/>
    </row>
    <row r="1105" s="5" customFormat="1" ht="15" customHeight="1" spans="1:256">
      <c r="A1105" s="25">
        <v>2150301</v>
      </c>
      <c r="B1105" s="28" t="s">
        <v>14</v>
      </c>
      <c r="C1105" s="31"/>
      <c r="D1105" s="33"/>
      <c r="E1105" s="23">
        <f t="shared" si="140"/>
        <v>0</v>
      </c>
      <c r="F1105" s="24">
        <f t="shared" si="141"/>
        <v>0</v>
      </c>
      <c r="G1105" s="33"/>
      <c r="IP1105" s="9"/>
      <c r="IQ1105" s="9"/>
      <c r="IR1105" s="9"/>
      <c r="IS1105" s="9"/>
      <c r="IT1105" s="9"/>
      <c r="IU1105" s="9"/>
      <c r="IV1105" s="9"/>
    </row>
    <row r="1106" s="5" customFormat="1" ht="15" customHeight="1" spans="1:256">
      <c r="A1106" s="25">
        <v>2150302</v>
      </c>
      <c r="B1106" s="28" t="s">
        <v>15</v>
      </c>
      <c r="C1106" s="31"/>
      <c r="D1106" s="33">
        <v>0</v>
      </c>
      <c r="E1106" s="23">
        <f t="shared" si="140"/>
        <v>0</v>
      </c>
      <c r="F1106" s="24">
        <f t="shared" si="141"/>
        <v>0</v>
      </c>
      <c r="G1106" s="33">
        <v>0</v>
      </c>
      <c r="IP1106" s="9"/>
      <c r="IQ1106" s="9"/>
      <c r="IR1106" s="9"/>
      <c r="IS1106" s="9"/>
      <c r="IT1106" s="9"/>
      <c r="IU1106" s="9"/>
      <c r="IV1106" s="9"/>
    </row>
    <row r="1107" s="5" customFormat="1" ht="15" customHeight="1" spans="1:256">
      <c r="A1107" s="25">
        <v>2150303</v>
      </c>
      <c r="B1107" s="28" t="s">
        <v>16</v>
      </c>
      <c r="C1107" s="31"/>
      <c r="D1107" s="33">
        <v>0</v>
      </c>
      <c r="E1107" s="23">
        <f t="shared" si="140"/>
        <v>0</v>
      </c>
      <c r="F1107" s="24">
        <f t="shared" si="141"/>
        <v>0</v>
      </c>
      <c r="G1107" s="33">
        <v>0</v>
      </c>
      <c r="IP1107" s="9"/>
      <c r="IQ1107" s="9"/>
      <c r="IR1107" s="9"/>
      <c r="IS1107" s="9"/>
      <c r="IT1107" s="9"/>
      <c r="IU1107" s="9"/>
      <c r="IV1107" s="9"/>
    </row>
    <row r="1108" s="5" customFormat="1" ht="15" customHeight="1" spans="1:256">
      <c r="A1108" s="25">
        <v>2150399</v>
      </c>
      <c r="B1108" s="28" t="s">
        <v>880</v>
      </c>
      <c r="C1108" s="31"/>
      <c r="D1108" s="33">
        <v>0</v>
      </c>
      <c r="E1108" s="23">
        <f t="shared" si="140"/>
        <v>0</v>
      </c>
      <c r="F1108" s="24">
        <f t="shared" si="141"/>
        <v>0</v>
      </c>
      <c r="G1108" s="33">
        <v>0</v>
      </c>
      <c r="IP1108" s="9"/>
      <c r="IQ1108" s="9"/>
      <c r="IR1108" s="9"/>
      <c r="IS1108" s="9"/>
      <c r="IT1108" s="9"/>
      <c r="IU1108" s="9"/>
      <c r="IV1108" s="9"/>
    </row>
    <row r="1109" s="5" customFormat="1" ht="15" customHeight="1" spans="1:256">
      <c r="A1109" s="25">
        <v>21505</v>
      </c>
      <c r="B1109" s="26" t="s">
        <v>881</v>
      </c>
      <c r="C1109" s="31">
        <f t="shared" ref="C1109:G1109" si="142">SUM(C1110:C1122)</f>
        <v>0</v>
      </c>
      <c r="D1109" s="32">
        <f t="shared" si="142"/>
        <v>275</v>
      </c>
      <c r="E1109" s="23">
        <f t="shared" ref="E1109:E1172" si="143">D1109-C1109</f>
        <v>275</v>
      </c>
      <c r="F1109" s="24">
        <f t="shared" ref="F1109:F1172" si="144">IF(C1109=0,,E1109/C1109*100)</f>
        <v>0</v>
      </c>
      <c r="G1109" s="32">
        <f t="shared" si="142"/>
        <v>275</v>
      </c>
      <c r="IP1109" s="9"/>
      <c r="IQ1109" s="9"/>
      <c r="IR1109" s="9"/>
      <c r="IS1109" s="9"/>
      <c r="IT1109" s="9"/>
      <c r="IU1109" s="9"/>
      <c r="IV1109" s="9"/>
    </row>
    <row r="1110" s="5" customFormat="1" ht="15" customHeight="1" spans="1:256">
      <c r="A1110" s="25">
        <v>2150501</v>
      </c>
      <c r="B1110" s="28" t="s">
        <v>14</v>
      </c>
      <c r="C1110" s="31"/>
      <c r="D1110" s="33">
        <v>177</v>
      </c>
      <c r="E1110" s="23">
        <f t="shared" si="143"/>
        <v>177</v>
      </c>
      <c r="F1110" s="24">
        <f t="shared" si="144"/>
        <v>0</v>
      </c>
      <c r="G1110" s="33">
        <v>177</v>
      </c>
      <c r="IP1110" s="9"/>
      <c r="IQ1110" s="9"/>
      <c r="IR1110" s="9"/>
      <c r="IS1110" s="9"/>
      <c r="IT1110" s="9"/>
      <c r="IU1110" s="9"/>
      <c r="IV1110" s="9"/>
    </row>
    <row r="1111" s="5" customFormat="1" ht="15" customHeight="1" spans="1:256">
      <c r="A1111" s="25">
        <v>2150502</v>
      </c>
      <c r="B1111" s="28" t="s">
        <v>15</v>
      </c>
      <c r="C1111" s="31"/>
      <c r="D1111" s="33">
        <v>16</v>
      </c>
      <c r="E1111" s="23">
        <f t="shared" si="143"/>
        <v>16</v>
      </c>
      <c r="F1111" s="24">
        <f t="shared" si="144"/>
        <v>0</v>
      </c>
      <c r="G1111" s="33">
        <v>16</v>
      </c>
      <c r="IP1111" s="9"/>
      <c r="IQ1111" s="9"/>
      <c r="IR1111" s="9"/>
      <c r="IS1111" s="9"/>
      <c r="IT1111" s="9"/>
      <c r="IU1111" s="9"/>
      <c r="IV1111" s="9"/>
    </row>
    <row r="1112" s="5" customFormat="1" ht="15" customHeight="1" spans="1:256">
      <c r="A1112" s="25">
        <v>2150503</v>
      </c>
      <c r="B1112" s="28" t="s">
        <v>16</v>
      </c>
      <c r="C1112" s="31"/>
      <c r="D1112" s="33">
        <v>0</v>
      </c>
      <c r="E1112" s="23">
        <f t="shared" si="143"/>
        <v>0</v>
      </c>
      <c r="F1112" s="24">
        <f t="shared" si="144"/>
        <v>0</v>
      </c>
      <c r="G1112" s="33">
        <v>0</v>
      </c>
      <c r="IP1112" s="9"/>
      <c r="IQ1112" s="9"/>
      <c r="IR1112" s="9"/>
      <c r="IS1112" s="9"/>
      <c r="IT1112" s="9"/>
      <c r="IU1112" s="9"/>
      <c r="IV1112" s="9"/>
    </row>
    <row r="1113" s="5" customFormat="1" ht="15" customHeight="1" spans="1:256">
      <c r="A1113" s="25">
        <v>2150505</v>
      </c>
      <c r="B1113" s="28" t="s">
        <v>882</v>
      </c>
      <c r="C1113" s="31"/>
      <c r="D1113" s="33">
        <v>0</v>
      </c>
      <c r="E1113" s="23">
        <f t="shared" si="143"/>
        <v>0</v>
      </c>
      <c r="F1113" s="24">
        <f t="shared" si="144"/>
        <v>0</v>
      </c>
      <c r="G1113" s="33">
        <v>0</v>
      </c>
      <c r="IP1113" s="9"/>
      <c r="IQ1113" s="9"/>
      <c r="IR1113" s="9"/>
      <c r="IS1113" s="9"/>
      <c r="IT1113" s="9"/>
      <c r="IU1113" s="9"/>
      <c r="IV1113" s="9"/>
    </row>
    <row r="1114" s="5" customFormat="1" ht="15" customHeight="1" spans="1:256">
      <c r="A1114" s="25">
        <v>2150506</v>
      </c>
      <c r="B1114" s="28" t="s">
        <v>883</v>
      </c>
      <c r="C1114" s="31"/>
      <c r="D1114" s="33">
        <v>0</v>
      </c>
      <c r="E1114" s="23">
        <f t="shared" si="143"/>
        <v>0</v>
      </c>
      <c r="F1114" s="24">
        <f t="shared" si="144"/>
        <v>0</v>
      </c>
      <c r="G1114" s="33">
        <v>0</v>
      </c>
      <c r="IP1114" s="9"/>
      <c r="IQ1114" s="9"/>
      <c r="IR1114" s="9"/>
      <c r="IS1114" s="9"/>
      <c r="IT1114" s="9"/>
      <c r="IU1114" s="9"/>
      <c r="IV1114" s="9"/>
    </row>
    <row r="1115" s="5" customFormat="1" ht="15" customHeight="1" spans="1:256">
      <c r="A1115" s="25">
        <v>2150507</v>
      </c>
      <c r="B1115" s="28" t="s">
        <v>884</v>
      </c>
      <c r="C1115" s="31"/>
      <c r="D1115" s="33">
        <v>0</v>
      </c>
      <c r="E1115" s="23">
        <f t="shared" si="143"/>
        <v>0</v>
      </c>
      <c r="F1115" s="24">
        <f t="shared" si="144"/>
        <v>0</v>
      </c>
      <c r="G1115" s="33">
        <v>0</v>
      </c>
      <c r="IP1115" s="9"/>
      <c r="IQ1115" s="9"/>
      <c r="IR1115" s="9"/>
      <c r="IS1115" s="9"/>
      <c r="IT1115" s="9"/>
      <c r="IU1115" s="9"/>
      <c r="IV1115" s="9"/>
    </row>
    <row r="1116" s="5" customFormat="1" ht="15" customHeight="1" spans="1:256">
      <c r="A1116" s="25">
        <v>2150508</v>
      </c>
      <c r="B1116" s="28" t="s">
        <v>885</v>
      </c>
      <c r="C1116" s="31"/>
      <c r="D1116" s="33"/>
      <c r="E1116" s="23">
        <f t="shared" si="143"/>
        <v>0</v>
      </c>
      <c r="F1116" s="24">
        <f t="shared" si="144"/>
        <v>0</v>
      </c>
      <c r="G1116" s="33"/>
      <c r="IP1116" s="9"/>
      <c r="IQ1116" s="9"/>
      <c r="IR1116" s="9"/>
      <c r="IS1116" s="9"/>
      <c r="IT1116" s="9"/>
      <c r="IU1116" s="9"/>
      <c r="IV1116" s="9"/>
    </row>
    <row r="1117" s="5" customFormat="1" ht="15" customHeight="1" spans="1:256">
      <c r="A1117" s="25">
        <v>2150509</v>
      </c>
      <c r="B1117" s="28" t="s">
        <v>886</v>
      </c>
      <c r="C1117" s="31"/>
      <c r="D1117" s="33">
        <v>0</v>
      </c>
      <c r="E1117" s="23">
        <f t="shared" si="143"/>
        <v>0</v>
      </c>
      <c r="F1117" s="24">
        <f t="shared" si="144"/>
        <v>0</v>
      </c>
      <c r="G1117" s="33">
        <v>0</v>
      </c>
      <c r="IP1117" s="9"/>
      <c r="IQ1117" s="9"/>
      <c r="IR1117" s="9"/>
      <c r="IS1117" s="9"/>
      <c r="IT1117" s="9"/>
      <c r="IU1117" s="9"/>
      <c r="IV1117" s="9"/>
    </row>
    <row r="1118" s="5" customFormat="1" ht="15" customHeight="1" spans="1:256">
      <c r="A1118" s="25">
        <v>2150510</v>
      </c>
      <c r="B1118" s="28" t="s">
        <v>887</v>
      </c>
      <c r="C1118" s="31"/>
      <c r="D1118" s="33"/>
      <c r="E1118" s="23">
        <f t="shared" si="143"/>
        <v>0</v>
      </c>
      <c r="F1118" s="24">
        <f t="shared" si="144"/>
        <v>0</v>
      </c>
      <c r="G1118" s="33"/>
      <c r="IP1118" s="9"/>
      <c r="IQ1118" s="9"/>
      <c r="IR1118" s="9"/>
      <c r="IS1118" s="9"/>
      <c r="IT1118" s="9"/>
      <c r="IU1118" s="9"/>
      <c r="IV1118" s="9"/>
    </row>
    <row r="1119" s="5" customFormat="1" ht="15" customHeight="1" spans="1:256">
      <c r="A1119" s="25">
        <v>2150511</v>
      </c>
      <c r="B1119" s="28" t="s">
        <v>888</v>
      </c>
      <c r="C1119" s="31"/>
      <c r="D1119" s="33">
        <v>0</v>
      </c>
      <c r="E1119" s="23">
        <f t="shared" si="143"/>
        <v>0</v>
      </c>
      <c r="F1119" s="24">
        <f t="shared" si="144"/>
        <v>0</v>
      </c>
      <c r="G1119" s="33">
        <v>0</v>
      </c>
      <c r="IP1119" s="9"/>
      <c r="IQ1119" s="9"/>
      <c r="IR1119" s="9"/>
      <c r="IS1119" s="9"/>
      <c r="IT1119" s="9"/>
      <c r="IU1119" s="9"/>
      <c r="IV1119" s="9"/>
    </row>
    <row r="1120" s="5" customFormat="1" ht="15" customHeight="1" spans="1:256">
      <c r="A1120" s="25">
        <v>2150513</v>
      </c>
      <c r="B1120" s="28" t="s">
        <v>833</v>
      </c>
      <c r="C1120" s="31"/>
      <c r="D1120" s="33">
        <v>0</v>
      </c>
      <c r="E1120" s="23">
        <f t="shared" si="143"/>
        <v>0</v>
      </c>
      <c r="F1120" s="24">
        <f t="shared" si="144"/>
        <v>0</v>
      </c>
      <c r="G1120" s="33">
        <v>0</v>
      </c>
      <c r="IP1120" s="9"/>
      <c r="IQ1120" s="9"/>
      <c r="IR1120" s="9"/>
      <c r="IS1120" s="9"/>
      <c r="IT1120" s="9"/>
      <c r="IU1120" s="9"/>
      <c r="IV1120" s="9"/>
    </row>
    <row r="1121" s="5" customFormat="1" ht="15" customHeight="1" spans="1:256">
      <c r="A1121" s="25">
        <v>2150515</v>
      </c>
      <c r="B1121" s="28" t="s">
        <v>889</v>
      </c>
      <c r="C1121" s="31"/>
      <c r="D1121" s="33">
        <v>0</v>
      </c>
      <c r="E1121" s="23">
        <f t="shared" si="143"/>
        <v>0</v>
      </c>
      <c r="F1121" s="24">
        <f t="shared" si="144"/>
        <v>0</v>
      </c>
      <c r="G1121" s="33">
        <v>0</v>
      </c>
      <c r="IP1121" s="9"/>
      <c r="IQ1121" s="9"/>
      <c r="IR1121" s="9"/>
      <c r="IS1121" s="9"/>
      <c r="IT1121" s="9"/>
      <c r="IU1121" s="9"/>
      <c r="IV1121" s="9"/>
    </row>
    <row r="1122" s="5" customFormat="1" ht="15" customHeight="1" spans="1:256">
      <c r="A1122" s="25">
        <v>2150599</v>
      </c>
      <c r="B1122" s="28" t="s">
        <v>890</v>
      </c>
      <c r="C1122" s="31"/>
      <c r="D1122" s="33">
        <v>82</v>
      </c>
      <c r="E1122" s="23">
        <f t="shared" si="143"/>
        <v>82</v>
      </c>
      <c r="F1122" s="24">
        <f t="shared" si="144"/>
        <v>0</v>
      </c>
      <c r="G1122" s="33">
        <v>82</v>
      </c>
      <c r="IP1122" s="9"/>
      <c r="IQ1122" s="9"/>
      <c r="IR1122" s="9"/>
      <c r="IS1122" s="9"/>
      <c r="IT1122" s="9"/>
      <c r="IU1122" s="9"/>
      <c r="IV1122" s="9"/>
    </row>
    <row r="1123" s="5" customFormat="1" ht="15" customHeight="1" spans="1:256">
      <c r="A1123" s="25">
        <v>21506</v>
      </c>
      <c r="B1123" s="26" t="s">
        <v>891</v>
      </c>
      <c r="C1123" s="39">
        <f t="shared" ref="C1123:G1123" si="145">SUM(C1124:C1131)</f>
        <v>346</v>
      </c>
      <c r="D1123" s="32">
        <f t="shared" si="145"/>
        <v>357</v>
      </c>
      <c r="E1123" s="23">
        <f t="shared" si="143"/>
        <v>11</v>
      </c>
      <c r="F1123" s="24">
        <f t="shared" si="144"/>
        <v>3.17919075144509</v>
      </c>
      <c r="G1123" s="32">
        <f t="shared" si="145"/>
        <v>357</v>
      </c>
      <c r="IP1123" s="9"/>
      <c r="IQ1123" s="9"/>
      <c r="IR1123" s="9"/>
      <c r="IS1123" s="9"/>
      <c r="IT1123" s="9"/>
      <c r="IU1123" s="9"/>
      <c r="IV1123" s="9"/>
    </row>
    <row r="1124" s="5" customFormat="1" ht="15" customHeight="1" spans="1:256">
      <c r="A1124" s="25">
        <v>2150601</v>
      </c>
      <c r="B1124" s="28" t="s">
        <v>14</v>
      </c>
      <c r="C1124" s="38">
        <v>141</v>
      </c>
      <c r="D1124" s="33">
        <v>152</v>
      </c>
      <c r="E1124" s="23">
        <f t="shared" si="143"/>
        <v>11</v>
      </c>
      <c r="F1124" s="24">
        <f t="shared" si="144"/>
        <v>7.80141843971631</v>
      </c>
      <c r="G1124" s="33">
        <v>152</v>
      </c>
      <c r="IP1124" s="9"/>
      <c r="IQ1124" s="9"/>
      <c r="IR1124" s="9"/>
      <c r="IS1124" s="9"/>
      <c r="IT1124" s="9"/>
      <c r="IU1124" s="9"/>
      <c r="IV1124" s="9"/>
    </row>
    <row r="1125" s="5" customFormat="1" ht="15" customHeight="1" spans="1:256">
      <c r="A1125" s="25">
        <v>2150602</v>
      </c>
      <c r="B1125" s="28" t="s">
        <v>15</v>
      </c>
      <c r="C1125" s="38">
        <v>5</v>
      </c>
      <c r="D1125" s="33">
        <v>5</v>
      </c>
      <c r="E1125" s="23">
        <f t="shared" si="143"/>
        <v>0</v>
      </c>
      <c r="F1125" s="24">
        <f t="shared" si="144"/>
        <v>0</v>
      </c>
      <c r="G1125" s="33">
        <v>5</v>
      </c>
      <c r="IP1125" s="9"/>
      <c r="IQ1125" s="9"/>
      <c r="IR1125" s="9"/>
      <c r="IS1125" s="9"/>
      <c r="IT1125" s="9"/>
      <c r="IU1125" s="9"/>
      <c r="IV1125" s="9"/>
    </row>
    <row r="1126" s="5" customFormat="1" ht="15" customHeight="1" spans="1:256">
      <c r="A1126" s="25">
        <v>2150603</v>
      </c>
      <c r="B1126" s="28" t="s">
        <v>16</v>
      </c>
      <c r="C1126" s="40"/>
      <c r="D1126" s="33">
        <v>0</v>
      </c>
      <c r="E1126" s="23">
        <f t="shared" si="143"/>
        <v>0</v>
      </c>
      <c r="F1126" s="24">
        <f t="shared" si="144"/>
        <v>0</v>
      </c>
      <c r="G1126" s="33">
        <v>0</v>
      </c>
      <c r="IP1126" s="9"/>
      <c r="IQ1126" s="9"/>
      <c r="IR1126" s="9"/>
      <c r="IS1126" s="9"/>
      <c r="IT1126" s="9"/>
      <c r="IU1126" s="9"/>
      <c r="IV1126" s="9"/>
    </row>
    <row r="1127" s="5" customFormat="1" ht="15" customHeight="1" spans="1:256">
      <c r="A1127" s="25">
        <v>2150604</v>
      </c>
      <c r="B1127" s="28" t="s">
        <v>892</v>
      </c>
      <c r="C1127" s="44"/>
      <c r="D1127" s="33">
        <v>0</v>
      </c>
      <c r="E1127" s="23">
        <f t="shared" si="143"/>
        <v>0</v>
      </c>
      <c r="F1127" s="24">
        <f t="shared" si="144"/>
        <v>0</v>
      </c>
      <c r="G1127" s="33">
        <v>0</v>
      </c>
      <c r="IP1127" s="9"/>
      <c r="IQ1127" s="9"/>
      <c r="IR1127" s="9"/>
      <c r="IS1127" s="9"/>
      <c r="IT1127" s="9"/>
      <c r="IU1127" s="9"/>
      <c r="IV1127" s="9"/>
    </row>
    <row r="1128" s="5" customFormat="1" ht="15" customHeight="1" spans="1:256">
      <c r="A1128" s="25">
        <v>2150605</v>
      </c>
      <c r="B1128" s="28" t="s">
        <v>893</v>
      </c>
      <c r="C1128" s="38">
        <v>200</v>
      </c>
      <c r="D1128" s="33">
        <v>200</v>
      </c>
      <c r="E1128" s="23">
        <f t="shared" si="143"/>
        <v>0</v>
      </c>
      <c r="F1128" s="24">
        <f t="shared" si="144"/>
        <v>0</v>
      </c>
      <c r="G1128" s="33">
        <v>200</v>
      </c>
      <c r="IP1128" s="9"/>
      <c r="IQ1128" s="9"/>
      <c r="IR1128" s="9"/>
      <c r="IS1128" s="9"/>
      <c r="IT1128" s="9"/>
      <c r="IU1128" s="9"/>
      <c r="IV1128" s="9"/>
    </row>
    <row r="1129" s="5" customFormat="1" ht="15" customHeight="1" spans="1:256">
      <c r="A1129" s="25">
        <v>2150606</v>
      </c>
      <c r="B1129" s="28" t="s">
        <v>894</v>
      </c>
      <c r="C1129" s="31"/>
      <c r="D1129" s="33">
        <v>0</v>
      </c>
      <c r="E1129" s="23">
        <f t="shared" si="143"/>
        <v>0</v>
      </c>
      <c r="F1129" s="24">
        <f t="shared" si="144"/>
        <v>0</v>
      </c>
      <c r="G1129" s="33">
        <v>0</v>
      </c>
      <c r="IP1129" s="9"/>
      <c r="IQ1129" s="9"/>
      <c r="IR1129" s="9"/>
      <c r="IS1129" s="9"/>
      <c r="IT1129" s="9"/>
      <c r="IU1129" s="9"/>
      <c r="IV1129" s="9"/>
    </row>
    <row r="1130" s="5" customFormat="1" ht="15" customHeight="1" spans="1:256">
      <c r="A1130" s="25">
        <v>2150607</v>
      </c>
      <c r="B1130" s="28" t="s">
        <v>895</v>
      </c>
      <c r="C1130" s="31"/>
      <c r="D1130" s="33"/>
      <c r="E1130" s="23">
        <f t="shared" si="143"/>
        <v>0</v>
      </c>
      <c r="F1130" s="24">
        <f t="shared" si="144"/>
        <v>0</v>
      </c>
      <c r="G1130" s="33"/>
      <c r="IP1130" s="9"/>
      <c r="IQ1130" s="9"/>
      <c r="IR1130" s="9"/>
      <c r="IS1130" s="9"/>
      <c r="IT1130" s="9"/>
      <c r="IU1130" s="9"/>
      <c r="IV1130" s="9"/>
    </row>
    <row r="1131" s="5" customFormat="1" ht="15" customHeight="1" spans="1:256">
      <c r="A1131" s="25">
        <v>2150699</v>
      </c>
      <c r="B1131" s="28" t="s">
        <v>896</v>
      </c>
      <c r="C1131" s="31"/>
      <c r="D1131" s="33"/>
      <c r="E1131" s="23">
        <f t="shared" si="143"/>
        <v>0</v>
      </c>
      <c r="F1131" s="24">
        <f t="shared" si="144"/>
        <v>0</v>
      </c>
      <c r="G1131" s="33"/>
      <c r="IP1131" s="9"/>
      <c r="IQ1131" s="9"/>
      <c r="IR1131" s="9"/>
      <c r="IS1131" s="9"/>
      <c r="IT1131" s="9"/>
      <c r="IU1131" s="9"/>
      <c r="IV1131" s="9"/>
    </row>
    <row r="1132" s="5" customFormat="1" ht="15" customHeight="1" spans="1:256">
      <c r="A1132" s="25">
        <v>21507</v>
      </c>
      <c r="B1132" s="26" t="s">
        <v>897</v>
      </c>
      <c r="C1132" s="31"/>
      <c r="D1132" s="32">
        <f>SUM(D1133:D1138)</f>
        <v>0</v>
      </c>
      <c r="E1132" s="23">
        <f t="shared" si="143"/>
        <v>0</v>
      </c>
      <c r="F1132" s="24">
        <f t="shared" si="144"/>
        <v>0</v>
      </c>
      <c r="G1132" s="32">
        <f>SUM(G1133:G1138)</f>
        <v>0</v>
      </c>
      <c r="IP1132" s="9"/>
      <c r="IQ1132" s="9"/>
      <c r="IR1132" s="9"/>
      <c r="IS1132" s="9"/>
      <c r="IT1132" s="9"/>
      <c r="IU1132" s="9"/>
      <c r="IV1132" s="9"/>
    </row>
    <row r="1133" s="5" customFormat="1" ht="15" customHeight="1" spans="1:256">
      <c r="A1133" s="25">
        <v>2150701</v>
      </c>
      <c r="B1133" s="28" t="s">
        <v>14</v>
      </c>
      <c r="C1133" s="31"/>
      <c r="D1133" s="33"/>
      <c r="E1133" s="23">
        <f t="shared" si="143"/>
        <v>0</v>
      </c>
      <c r="F1133" s="24">
        <f t="shared" si="144"/>
        <v>0</v>
      </c>
      <c r="G1133" s="33"/>
      <c r="IP1133" s="9"/>
      <c r="IQ1133" s="9"/>
      <c r="IR1133" s="9"/>
      <c r="IS1133" s="9"/>
      <c r="IT1133" s="9"/>
      <c r="IU1133" s="9"/>
      <c r="IV1133" s="9"/>
    </row>
    <row r="1134" s="5" customFormat="1" ht="15" customHeight="1" spans="1:256">
      <c r="A1134" s="25">
        <v>2150702</v>
      </c>
      <c r="B1134" s="28" t="s">
        <v>15</v>
      </c>
      <c r="C1134" s="31"/>
      <c r="D1134" s="33">
        <v>0</v>
      </c>
      <c r="E1134" s="23">
        <f t="shared" si="143"/>
        <v>0</v>
      </c>
      <c r="F1134" s="24">
        <f t="shared" si="144"/>
        <v>0</v>
      </c>
      <c r="G1134" s="33">
        <v>0</v>
      </c>
      <c r="IP1134" s="9"/>
      <c r="IQ1134" s="9"/>
      <c r="IR1134" s="9"/>
      <c r="IS1134" s="9"/>
      <c r="IT1134" s="9"/>
      <c r="IU1134" s="9"/>
      <c r="IV1134" s="9"/>
    </row>
    <row r="1135" s="5" customFormat="1" ht="15" customHeight="1" spans="1:256">
      <c r="A1135" s="25">
        <v>2150703</v>
      </c>
      <c r="B1135" s="28" t="s">
        <v>16</v>
      </c>
      <c r="C1135" s="31"/>
      <c r="D1135" s="33">
        <v>0</v>
      </c>
      <c r="E1135" s="23">
        <f t="shared" si="143"/>
        <v>0</v>
      </c>
      <c r="F1135" s="24">
        <f t="shared" si="144"/>
        <v>0</v>
      </c>
      <c r="G1135" s="33">
        <v>0</v>
      </c>
      <c r="IP1135" s="9"/>
      <c r="IQ1135" s="9"/>
      <c r="IR1135" s="9"/>
      <c r="IS1135" s="9"/>
      <c r="IT1135" s="9"/>
      <c r="IU1135" s="9"/>
      <c r="IV1135" s="9"/>
    </row>
    <row r="1136" s="5" customFormat="1" ht="15" customHeight="1" spans="1:256">
      <c r="A1136" s="25">
        <v>2150704</v>
      </c>
      <c r="B1136" s="28" t="s">
        <v>898</v>
      </c>
      <c r="C1136" s="31"/>
      <c r="D1136" s="33">
        <v>0</v>
      </c>
      <c r="E1136" s="23">
        <f t="shared" si="143"/>
        <v>0</v>
      </c>
      <c r="F1136" s="24">
        <f t="shared" si="144"/>
        <v>0</v>
      </c>
      <c r="G1136" s="33">
        <v>0</v>
      </c>
      <c r="IP1136" s="9"/>
      <c r="IQ1136" s="9"/>
      <c r="IR1136" s="9"/>
      <c r="IS1136" s="9"/>
      <c r="IT1136" s="9"/>
      <c r="IU1136" s="9"/>
      <c r="IV1136" s="9"/>
    </row>
    <row r="1137" s="5" customFormat="1" ht="15" customHeight="1" spans="1:256">
      <c r="A1137" s="25">
        <v>2150705</v>
      </c>
      <c r="B1137" s="28" t="s">
        <v>899</v>
      </c>
      <c r="C1137" s="31"/>
      <c r="D1137" s="33">
        <v>0</v>
      </c>
      <c r="E1137" s="23">
        <f t="shared" si="143"/>
        <v>0</v>
      </c>
      <c r="F1137" s="24">
        <f t="shared" si="144"/>
        <v>0</v>
      </c>
      <c r="G1137" s="33">
        <v>0</v>
      </c>
      <c r="IP1137" s="9"/>
      <c r="IQ1137" s="9"/>
      <c r="IR1137" s="9"/>
      <c r="IS1137" s="9"/>
      <c r="IT1137" s="9"/>
      <c r="IU1137" s="9"/>
      <c r="IV1137" s="9"/>
    </row>
    <row r="1138" s="5" customFormat="1" ht="15" customHeight="1" spans="1:256">
      <c r="A1138" s="25">
        <v>2150799</v>
      </c>
      <c r="B1138" s="28" t="s">
        <v>900</v>
      </c>
      <c r="C1138" s="31"/>
      <c r="D1138" s="33">
        <v>0</v>
      </c>
      <c r="E1138" s="23">
        <f t="shared" si="143"/>
        <v>0</v>
      </c>
      <c r="F1138" s="24">
        <f t="shared" si="144"/>
        <v>0</v>
      </c>
      <c r="G1138" s="33">
        <v>0</v>
      </c>
      <c r="IP1138" s="9"/>
      <c r="IQ1138" s="9"/>
      <c r="IR1138" s="9"/>
      <c r="IS1138" s="9"/>
      <c r="IT1138" s="9"/>
      <c r="IU1138" s="9"/>
      <c r="IV1138" s="9"/>
    </row>
    <row r="1139" s="5" customFormat="1" ht="15" customHeight="1" spans="1:256">
      <c r="A1139" s="25">
        <v>21508</v>
      </c>
      <c r="B1139" s="26" t="s">
        <v>901</v>
      </c>
      <c r="C1139" s="39">
        <f t="shared" ref="C1139:G1139" si="146">SUM(C1140:C1145)</f>
        <v>10164</v>
      </c>
      <c r="D1139" s="32">
        <f t="shared" si="146"/>
        <v>5306</v>
      </c>
      <c r="E1139" s="23">
        <f t="shared" si="143"/>
        <v>-4858</v>
      </c>
      <c r="F1139" s="24">
        <f t="shared" si="144"/>
        <v>-47.7961432506887</v>
      </c>
      <c r="G1139" s="32">
        <f t="shared" si="146"/>
        <v>5306</v>
      </c>
      <c r="IP1139" s="9"/>
      <c r="IQ1139" s="9"/>
      <c r="IR1139" s="9"/>
      <c r="IS1139" s="9"/>
      <c r="IT1139" s="9"/>
      <c r="IU1139" s="9"/>
      <c r="IV1139" s="9"/>
    </row>
    <row r="1140" s="5" customFormat="1" ht="15" customHeight="1" spans="1:256">
      <c r="A1140" s="25">
        <v>2150801</v>
      </c>
      <c r="B1140" s="28" t="s">
        <v>14</v>
      </c>
      <c r="C1140" s="31"/>
      <c r="D1140" s="33">
        <v>0</v>
      </c>
      <c r="E1140" s="23">
        <f t="shared" si="143"/>
        <v>0</v>
      </c>
      <c r="F1140" s="24">
        <f t="shared" si="144"/>
        <v>0</v>
      </c>
      <c r="G1140" s="33">
        <v>0</v>
      </c>
      <c r="IP1140" s="9"/>
      <c r="IQ1140" s="9"/>
      <c r="IR1140" s="9"/>
      <c r="IS1140" s="9"/>
      <c r="IT1140" s="9"/>
      <c r="IU1140" s="9"/>
      <c r="IV1140" s="9"/>
    </row>
    <row r="1141" s="5" customFormat="1" ht="15" customHeight="1" spans="1:256">
      <c r="A1141" s="25">
        <v>2150802</v>
      </c>
      <c r="B1141" s="28" t="s">
        <v>15</v>
      </c>
      <c r="C1141" s="31"/>
      <c r="D1141" s="33">
        <v>0</v>
      </c>
      <c r="E1141" s="23">
        <f t="shared" si="143"/>
        <v>0</v>
      </c>
      <c r="F1141" s="24">
        <f t="shared" si="144"/>
        <v>0</v>
      </c>
      <c r="G1141" s="33">
        <v>0</v>
      </c>
      <c r="IP1141" s="9"/>
      <c r="IQ1141" s="9"/>
      <c r="IR1141" s="9"/>
      <c r="IS1141" s="9"/>
      <c r="IT1141" s="9"/>
      <c r="IU1141" s="9"/>
      <c r="IV1141" s="9"/>
    </row>
    <row r="1142" s="5" customFormat="1" ht="15" customHeight="1" spans="1:256">
      <c r="A1142" s="25">
        <v>2150803</v>
      </c>
      <c r="B1142" s="28" t="s">
        <v>16</v>
      </c>
      <c r="C1142" s="31"/>
      <c r="D1142" s="33">
        <v>0</v>
      </c>
      <c r="E1142" s="23">
        <f t="shared" si="143"/>
        <v>0</v>
      </c>
      <c r="F1142" s="24">
        <f t="shared" si="144"/>
        <v>0</v>
      </c>
      <c r="G1142" s="33">
        <v>0</v>
      </c>
      <c r="IP1142" s="9"/>
      <c r="IQ1142" s="9"/>
      <c r="IR1142" s="9"/>
      <c r="IS1142" s="9"/>
      <c r="IT1142" s="9"/>
      <c r="IU1142" s="9"/>
      <c r="IV1142" s="9"/>
    </row>
    <row r="1143" s="5" customFormat="1" ht="15" customHeight="1" spans="1:256">
      <c r="A1143" s="25">
        <v>2150804</v>
      </c>
      <c r="B1143" s="28" t="s">
        <v>902</v>
      </c>
      <c r="C1143" s="31"/>
      <c r="D1143" s="33">
        <v>0</v>
      </c>
      <c r="E1143" s="23">
        <f t="shared" si="143"/>
        <v>0</v>
      </c>
      <c r="F1143" s="24">
        <f t="shared" si="144"/>
        <v>0</v>
      </c>
      <c r="G1143" s="33">
        <v>0</v>
      </c>
      <c r="IP1143" s="9"/>
      <c r="IQ1143" s="9"/>
      <c r="IR1143" s="9"/>
      <c r="IS1143" s="9"/>
      <c r="IT1143" s="9"/>
      <c r="IU1143" s="9"/>
      <c r="IV1143" s="9"/>
    </row>
    <row r="1144" s="5" customFormat="1" ht="15" customHeight="1" spans="1:256">
      <c r="A1144" s="25">
        <v>2150805</v>
      </c>
      <c r="B1144" s="28" t="s">
        <v>903</v>
      </c>
      <c r="C1144" s="31"/>
      <c r="D1144" s="33">
        <v>0</v>
      </c>
      <c r="E1144" s="23">
        <f t="shared" si="143"/>
        <v>0</v>
      </c>
      <c r="F1144" s="24">
        <f t="shared" si="144"/>
        <v>0</v>
      </c>
      <c r="G1144" s="33">
        <v>0</v>
      </c>
      <c r="IP1144" s="9"/>
      <c r="IQ1144" s="9"/>
      <c r="IR1144" s="9"/>
      <c r="IS1144" s="9"/>
      <c r="IT1144" s="9"/>
      <c r="IU1144" s="9"/>
      <c r="IV1144" s="9"/>
    </row>
    <row r="1145" s="5" customFormat="1" ht="15" customHeight="1" spans="1:256">
      <c r="A1145" s="25">
        <v>2150899</v>
      </c>
      <c r="B1145" s="28" t="s">
        <v>904</v>
      </c>
      <c r="C1145" s="31">
        <v>10164</v>
      </c>
      <c r="D1145" s="35">
        <f>8306-3000</f>
        <v>5306</v>
      </c>
      <c r="E1145" s="23">
        <f t="shared" si="143"/>
        <v>-4858</v>
      </c>
      <c r="F1145" s="24">
        <f t="shared" si="144"/>
        <v>-47.7961432506887</v>
      </c>
      <c r="G1145" s="35">
        <f>8306-3000</f>
        <v>5306</v>
      </c>
      <c r="IP1145" s="9"/>
      <c r="IQ1145" s="9"/>
      <c r="IR1145" s="9"/>
      <c r="IS1145" s="9"/>
      <c r="IT1145" s="9"/>
      <c r="IU1145" s="9"/>
      <c r="IV1145" s="9"/>
    </row>
    <row r="1146" s="5" customFormat="1" ht="15" customHeight="1" spans="1:256">
      <c r="A1146" s="25">
        <v>21599</v>
      </c>
      <c r="B1146" s="26" t="s">
        <v>905</v>
      </c>
      <c r="C1146" s="31"/>
      <c r="D1146" s="32">
        <f>SUM(D1147:D1152)</f>
        <v>0</v>
      </c>
      <c r="E1146" s="23">
        <f t="shared" si="143"/>
        <v>0</v>
      </c>
      <c r="F1146" s="24">
        <f t="shared" si="144"/>
        <v>0</v>
      </c>
      <c r="G1146" s="32">
        <f>SUM(G1147:G1152)</f>
        <v>0</v>
      </c>
      <c r="IP1146" s="9"/>
      <c r="IQ1146" s="9"/>
      <c r="IR1146" s="9"/>
      <c r="IS1146" s="9"/>
      <c r="IT1146" s="9"/>
      <c r="IU1146" s="9"/>
      <c r="IV1146" s="9"/>
    </row>
    <row r="1147" s="5" customFormat="1" ht="15" customHeight="1" spans="1:256">
      <c r="A1147" s="25">
        <v>2159901</v>
      </c>
      <c r="B1147" s="28" t="s">
        <v>906</v>
      </c>
      <c r="C1147" s="31"/>
      <c r="D1147" s="33"/>
      <c r="E1147" s="23">
        <f t="shared" si="143"/>
        <v>0</v>
      </c>
      <c r="F1147" s="24">
        <f t="shared" si="144"/>
        <v>0</v>
      </c>
      <c r="G1147" s="33"/>
      <c r="IP1147" s="9"/>
      <c r="IQ1147" s="9"/>
      <c r="IR1147" s="9"/>
      <c r="IS1147" s="9"/>
      <c r="IT1147" s="9"/>
      <c r="IU1147" s="9"/>
      <c r="IV1147" s="9"/>
    </row>
    <row r="1148" s="5" customFormat="1" ht="15" customHeight="1" spans="1:256">
      <c r="A1148" s="25">
        <v>2159902</v>
      </c>
      <c r="B1148" s="28" t="s">
        <v>907</v>
      </c>
      <c r="C1148" s="31"/>
      <c r="D1148" s="33">
        <v>0</v>
      </c>
      <c r="E1148" s="23">
        <f t="shared" si="143"/>
        <v>0</v>
      </c>
      <c r="F1148" s="24">
        <f t="shared" si="144"/>
        <v>0</v>
      </c>
      <c r="G1148" s="33">
        <v>0</v>
      </c>
      <c r="IP1148" s="9"/>
      <c r="IQ1148" s="9"/>
      <c r="IR1148" s="9"/>
      <c r="IS1148" s="9"/>
      <c r="IT1148" s="9"/>
      <c r="IU1148" s="9"/>
      <c r="IV1148" s="9"/>
    </row>
    <row r="1149" s="5" customFormat="1" ht="15" customHeight="1" spans="1:256">
      <c r="A1149" s="25">
        <v>2159904</v>
      </c>
      <c r="B1149" s="28" t="s">
        <v>908</v>
      </c>
      <c r="C1149" s="31"/>
      <c r="D1149" s="33">
        <v>0</v>
      </c>
      <c r="E1149" s="23">
        <f t="shared" si="143"/>
        <v>0</v>
      </c>
      <c r="F1149" s="24">
        <f t="shared" si="144"/>
        <v>0</v>
      </c>
      <c r="G1149" s="33">
        <v>0</v>
      </c>
      <c r="IP1149" s="9"/>
      <c r="IQ1149" s="9"/>
      <c r="IR1149" s="9"/>
      <c r="IS1149" s="9"/>
      <c r="IT1149" s="9"/>
      <c r="IU1149" s="9"/>
      <c r="IV1149" s="9"/>
    </row>
    <row r="1150" s="5" customFormat="1" ht="15" customHeight="1" spans="1:256">
      <c r="A1150" s="25">
        <v>2159905</v>
      </c>
      <c r="B1150" s="28" t="s">
        <v>909</v>
      </c>
      <c r="C1150" s="31"/>
      <c r="D1150" s="33">
        <v>0</v>
      </c>
      <c r="E1150" s="23">
        <f t="shared" si="143"/>
        <v>0</v>
      </c>
      <c r="F1150" s="24">
        <f t="shared" si="144"/>
        <v>0</v>
      </c>
      <c r="G1150" s="33">
        <v>0</v>
      </c>
      <c r="IP1150" s="9"/>
      <c r="IQ1150" s="9"/>
      <c r="IR1150" s="9"/>
      <c r="IS1150" s="9"/>
      <c r="IT1150" s="9"/>
      <c r="IU1150" s="9"/>
      <c r="IV1150" s="9"/>
    </row>
    <row r="1151" s="5" customFormat="1" ht="15" customHeight="1" spans="1:256">
      <c r="A1151" s="25">
        <v>2159906</v>
      </c>
      <c r="B1151" s="28" t="s">
        <v>910</v>
      </c>
      <c r="C1151" s="31"/>
      <c r="D1151" s="33">
        <v>0</v>
      </c>
      <c r="E1151" s="23">
        <f t="shared" si="143"/>
        <v>0</v>
      </c>
      <c r="F1151" s="24">
        <f t="shared" si="144"/>
        <v>0</v>
      </c>
      <c r="G1151" s="33">
        <v>0</v>
      </c>
      <c r="IP1151" s="9"/>
      <c r="IQ1151" s="9"/>
      <c r="IR1151" s="9"/>
      <c r="IS1151" s="9"/>
      <c r="IT1151" s="9"/>
      <c r="IU1151" s="9"/>
      <c r="IV1151" s="9"/>
    </row>
    <row r="1152" s="5" customFormat="1" ht="15" customHeight="1" spans="1:256">
      <c r="A1152" s="25">
        <v>2159999</v>
      </c>
      <c r="B1152" s="28" t="s">
        <v>911</v>
      </c>
      <c r="C1152" s="31"/>
      <c r="D1152" s="33">
        <v>0</v>
      </c>
      <c r="E1152" s="23">
        <f t="shared" si="143"/>
        <v>0</v>
      </c>
      <c r="F1152" s="24">
        <f t="shared" si="144"/>
        <v>0</v>
      </c>
      <c r="G1152" s="33">
        <v>0</v>
      </c>
      <c r="IP1152" s="9"/>
      <c r="IQ1152" s="9"/>
      <c r="IR1152" s="9"/>
      <c r="IS1152" s="9"/>
      <c r="IT1152" s="9"/>
      <c r="IU1152" s="9"/>
      <c r="IV1152" s="9"/>
    </row>
    <row r="1153" s="5" customFormat="1" ht="15" customHeight="1" spans="1:256">
      <c r="A1153" s="25">
        <v>216</v>
      </c>
      <c r="B1153" s="26" t="s">
        <v>912</v>
      </c>
      <c r="C1153" s="31">
        <f t="shared" ref="C1153:G1153" si="147">C1154+C1164+C1171+C1177</f>
        <v>367</v>
      </c>
      <c r="D1153" s="32">
        <f t="shared" si="147"/>
        <v>1283</v>
      </c>
      <c r="E1153" s="23">
        <f t="shared" si="143"/>
        <v>916</v>
      </c>
      <c r="F1153" s="24">
        <f t="shared" si="144"/>
        <v>249.591280653951</v>
      </c>
      <c r="G1153" s="32">
        <f t="shared" si="147"/>
        <v>1283</v>
      </c>
      <c r="IP1153" s="9"/>
      <c r="IQ1153" s="9"/>
      <c r="IR1153" s="9"/>
      <c r="IS1153" s="9"/>
      <c r="IT1153" s="9"/>
      <c r="IU1153" s="9"/>
      <c r="IV1153" s="9"/>
    </row>
    <row r="1154" s="5" customFormat="1" ht="15" customHeight="1" spans="1:256">
      <c r="A1154" s="25">
        <v>21602</v>
      </c>
      <c r="B1154" s="26" t="s">
        <v>913</v>
      </c>
      <c r="C1154" s="39">
        <f t="shared" ref="C1154:G1154" si="148">SUM(C1155:C1163)</f>
        <v>134</v>
      </c>
      <c r="D1154" s="32">
        <f t="shared" si="148"/>
        <v>142</v>
      </c>
      <c r="E1154" s="23">
        <f t="shared" si="143"/>
        <v>8</v>
      </c>
      <c r="F1154" s="24">
        <f t="shared" si="144"/>
        <v>5.97014925373134</v>
      </c>
      <c r="G1154" s="32">
        <f t="shared" si="148"/>
        <v>142</v>
      </c>
      <c r="IP1154" s="9"/>
      <c r="IQ1154" s="9"/>
      <c r="IR1154" s="9"/>
      <c r="IS1154" s="9"/>
      <c r="IT1154" s="9"/>
      <c r="IU1154" s="9"/>
      <c r="IV1154" s="9"/>
    </row>
    <row r="1155" s="5" customFormat="1" ht="15" customHeight="1" spans="1:256">
      <c r="A1155" s="25">
        <v>2160201</v>
      </c>
      <c r="B1155" s="28" t="s">
        <v>14</v>
      </c>
      <c r="C1155" s="31">
        <v>100</v>
      </c>
      <c r="D1155" s="33">
        <v>115</v>
      </c>
      <c r="E1155" s="23">
        <f t="shared" si="143"/>
        <v>15</v>
      </c>
      <c r="F1155" s="24">
        <f t="shared" si="144"/>
        <v>15</v>
      </c>
      <c r="G1155" s="33">
        <v>115</v>
      </c>
      <c r="IP1155" s="9"/>
      <c r="IQ1155" s="9"/>
      <c r="IR1155" s="9"/>
      <c r="IS1155" s="9"/>
      <c r="IT1155" s="9"/>
      <c r="IU1155" s="9"/>
      <c r="IV1155" s="9"/>
    </row>
    <row r="1156" s="5" customFormat="1" ht="15" customHeight="1" spans="1:256">
      <c r="A1156" s="25">
        <v>2160202</v>
      </c>
      <c r="B1156" s="28" t="s">
        <v>15</v>
      </c>
      <c r="C1156" s="31">
        <v>1</v>
      </c>
      <c r="D1156" s="33"/>
      <c r="E1156" s="23">
        <f t="shared" si="143"/>
        <v>-1</v>
      </c>
      <c r="F1156" s="24">
        <f t="shared" si="144"/>
        <v>-100</v>
      </c>
      <c r="G1156" s="33"/>
      <c r="IP1156" s="9"/>
      <c r="IQ1156" s="9"/>
      <c r="IR1156" s="9"/>
      <c r="IS1156" s="9"/>
      <c r="IT1156" s="9"/>
      <c r="IU1156" s="9"/>
      <c r="IV1156" s="9"/>
    </row>
    <row r="1157" s="5" customFormat="1" ht="15" customHeight="1" spans="1:256">
      <c r="A1157" s="25">
        <v>2160203</v>
      </c>
      <c r="B1157" s="28" t="s">
        <v>16</v>
      </c>
      <c r="C1157" s="31"/>
      <c r="D1157" s="33">
        <v>0</v>
      </c>
      <c r="E1157" s="23">
        <f t="shared" si="143"/>
        <v>0</v>
      </c>
      <c r="F1157" s="24">
        <f t="shared" si="144"/>
        <v>0</v>
      </c>
      <c r="G1157" s="33">
        <v>0</v>
      </c>
      <c r="IP1157" s="9"/>
      <c r="IQ1157" s="9"/>
      <c r="IR1157" s="9"/>
      <c r="IS1157" s="9"/>
      <c r="IT1157" s="9"/>
      <c r="IU1157" s="9"/>
      <c r="IV1157" s="9"/>
    </row>
    <row r="1158" s="5" customFormat="1" ht="15" customHeight="1" spans="1:256">
      <c r="A1158" s="25">
        <v>2160216</v>
      </c>
      <c r="B1158" s="28" t="s">
        <v>914</v>
      </c>
      <c r="C1158" s="31"/>
      <c r="D1158" s="33">
        <v>0</v>
      </c>
      <c r="E1158" s="23">
        <f t="shared" si="143"/>
        <v>0</v>
      </c>
      <c r="F1158" s="24">
        <f t="shared" si="144"/>
        <v>0</v>
      </c>
      <c r="G1158" s="33">
        <v>0</v>
      </c>
      <c r="IP1158" s="9"/>
      <c r="IQ1158" s="9"/>
      <c r="IR1158" s="9"/>
      <c r="IS1158" s="9"/>
      <c r="IT1158" s="9"/>
      <c r="IU1158" s="9"/>
      <c r="IV1158" s="9"/>
    </row>
    <row r="1159" s="5" customFormat="1" ht="15" customHeight="1" spans="1:256">
      <c r="A1159" s="25">
        <v>2160217</v>
      </c>
      <c r="B1159" s="28" t="s">
        <v>915</v>
      </c>
      <c r="C1159" s="31"/>
      <c r="D1159" s="33">
        <v>0</v>
      </c>
      <c r="E1159" s="23">
        <f t="shared" si="143"/>
        <v>0</v>
      </c>
      <c r="F1159" s="24">
        <f t="shared" si="144"/>
        <v>0</v>
      </c>
      <c r="G1159" s="33">
        <v>0</v>
      </c>
      <c r="IP1159" s="9"/>
      <c r="IQ1159" s="9"/>
      <c r="IR1159" s="9"/>
      <c r="IS1159" s="9"/>
      <c r="IT1159" s="9"/>
      <c r="IU1159" s="9"/>
      <c r="IV1159" s="9"/>
    </row>
    <row r="1160" s="5" customFormat="1" ht="15" customHeight="1" spans="1:256">
      <c r="A1160" s="25">
        <v>2160218</v>
      </c>
      <c r="B1160" s="28" t="s">
        <v>916</v>
      </c>
      <c r="C1160" s="31"/>
      <c r="D1160" s="33">
        <v>0</v>
      </c>
      <c r="E1160" s="23">
        <f t="shared" si="143"/>
        <v>0</v>
      </c>
      <c r="F1160" s="24">
        <f t="shared" si="144"/>
        <v>0</v>
      </c>
      <c r="G1160" s="33">
        <v>0</v>
      </c>
      <c r="IP1160" s="9"/>
      <c r="IQ1160" s="9"/>
      <c r="IR1160" s="9"/>
      <c r="IS1160" s="9"/>
      <c r="IT1160" s="9"/>
      <c r="IU1160" s="9"/>
      <c r="IV1160" s="9"/>
    </row>
    <row r="1161" s="5" customFormat="1" ht="15" customHeight="1" spans="1:256">
      <c r="A1161" s="25">
        <v>2160219</v>
      </c>
      <c r="B1161" s="28" t="s">
        <v>917</v>
      </c>
      <c r="C1161" s="31"/>
      <c r="D1161" s="33">
        <v>0</v>
      </c>
      <c r="E1161" s="23">
        <f t="shared" si="143"/>
        <v>0</v>
      </c>
      <c r="F1161" s="24">
        <f t="shared" si="144"/>
        <v>0</v>
      </c>
      <c r="G1161" s="33">
        <v>0</v>
      </c>
      <c r="IP1161" s="9"/>
      <c r="IQ1161" s="9"/>
      <c r="IR1161" s="9"/>
      <c r="IS1161" s="9"/>
      <c r="IT1161" s="9"/>
      <c r="IU1161" s="9"/>
      <c r="IV1161" s="9"/>
    </row>
    <row r="1162" s="5" customFormat="1" ht="15" customHeight="1" spans="1:256">
      <c r="A1162" s="25">
        <v>2160250</v>
      </c>
      <c r="B1162" s="28" t="s">
        <v>23</v>
      </c>
      <c r="C1162" s="31">
        <v>28</v>
      </c>
      <c r="D1162" s="33">
        <v>27</v>
      </c>
      <c r="E1162" s="23">
        <f t="shared" si="143"/>
        <v>-1</v>
      </c>
      <c r="F1162" s="24">
        <f t="shared" si="144"/>
        <v>-3.57142857142857</v>
      </c>
      <c r="G1162" s="33">
        <v>27</v>
      </c>
      <c r="IP1162" s="9"/>
      <c r="IQ1162" s="9"/>
      <c r="IR1162" s="9"/>
      <c r="IS1162" s="9"/>
      <c r="IT1162" s="9"/>
      <c r="IU1162" s="9"/>
      <c r="IV1162" s="9"/>
    </row>
    <row r="1163" s="5" customFormat="1" ht="15" customHeight="1" spans="1:256">
      <c r="A1163" s="25">
        <v>2160299</v>
      </c>
      <c r="B1163" s="28" t="s">
        <v>918</v>
      </c>
      <c r="C1163" s="31">
        <v>5</v>
      </c>
      <c r="D1163" s="33"/>
      <c r="E1163" s="23">
        <f t="shared" si="143"/>
        <v>-5</v>
      </c>
      <c r="F1163" s="24">
        <f t="shared" si="144"/>
        <v>-100</v>
      </c>
      <c r="G1163" s="33"/>
      <c r="IP1163" s="9"/>
      <c r="IQ1163" s="9"/>
      <c r="IR1163" s="9"/>
      <c r="IS1163" s="9"/>
      <c r="IT1163" s="9"/>
      <c r="IU1163" s="9"/>
      <c r="IV1163" s="9"/>
    </row>
    <row r="1164" s="5" customFormat="1" ht="15" customHeight="1" spans="1:256">
      <c r="A1164" s="25">
        <v>21605</v>
      </c>
      <c r="B1164" s="26" t="s">
        <v>919</v>
      </c>
      <c r="C1164" s="39">
        <f t="shared" ref="C1164:G1164" si="149">SUM(C1165:C1170)</f>
        <v>233</v>
      </c>
      <c r="D1164" s="32">
        <f t="shared" si="149"/>
        <v>1141</v>
      </c>
      <c r="E1164" s="23">
        <f t="shared" si="143"/>
        <v>908</v>
      </c>
      <c r="F1164" s="24">
        <f t="shared" si="144"/>
        <v>389.699570815451</v>
      </c>
      <c r="G1164" s="32">
        <f t="shared" si="149"/>
        <v>1141</v>
      </c>
      <c r="IP1164" s="9"/>
      <c r="IQ1164" s="9"/>
      <c r="IR1164" s="9"/>
      <c r="IS1164" s="9"/>
      <c r="IT1164" s="9"/>
      <c r="IU1164" s="9"/>
      <c r="IV1164" s="9"/>
    </row>
    <row r="1165" s="5" customFormat="1" ht="15" customHeight="1" spans="1:256">
      <c r="A1165" s="25">
        <v>2160501</v>
      </c>
      <c r="B1165" s="28" t="s">
        <v>14</v>
      </c>
      <c r="C1165" s="31">
        <v>233</v>
      </c>
      <c r="D1165" s="33">
        <v>103</v>
      </c>
      <c r="E1165" s="23">
        <f t="shared" si="143"/>
        <v>-130</v>
      </c>
      <c r="F1165" s="24">
        <f t="shared" si="144"/>
        <v>-55.793991416309</v>
      </c>
      <c r="G1165" s="33">
        <v>103</v>
      </c>
      <c r="IP1165" s="9"/>
      <c r="IQ1165" s="9"/>
      <c r="IR1165" s="9"/>
      <c r="IS1165" s="9"/>
      <c r="IT1165" s="9"/>
      <c r="IU1165" s="9"/>
      <c r="IV1165" s="9"/>
    </row>
    <row r="1166" s="5" customFormat="1" ht="15" customHeight="1" spans="1:256">
      <c r="A1166" s="25">
        <v>2160502</v>
      </c>
      <c r="B1166" s="28" t="s">
        <v>15</v>
      </c>
      <c r="C1166" s="31"/>
      <c r="D1166" s="33">
        <v>38</v>
      </c>
      <c r="E1166" s="23">
        <f t="shared" si="143"/>
        <v>38</v>
      </c>
      <c r="F1166" s="24">
        <f t="shared" si="144"/>
        <v>0</v>
      </c>
      <c r="G1166" s="33">
        <v>38</v>
      </c>
      <c r="IP1166" s="9"/>
      <c r="IQ1166" s="9"/>
      <c r="IR1166" s="9"/>
      <c r="IS1166" s="9"/>
      <c r="IT1166" s="9"/>
      <c r="IU1166" s="9"/>
      <c r="IV1166" s="9"/>
    </row>
    <row r="1167" s="5" customFormat="1" ht="15" customHeight="1" spans="1:256">
      <c r="A1167" s="25">
        <v>2160503</v>
      </c>
      <c r="B1167" s="28" t="s">
        <v>16</v>
      </c>
      <c r="C1167" s="31"/>
      <c r="D1167" s="33"/>
      <c r="E1167" s="23">
        <f t="shared" si="143"/>
        <v>0</v>
      </c>
      <c r="F1167" s="24">
        <f t="shared" si="144"/>
        <v>0</v>
      </c>
      <c r="G1167" s="33"/>
      <c r="IP1167" s="9"/>
      <c r="IQ1167" s="9"/>
      <c r="IR1167" s="9"/>
      <c r="IS1167" s="9"/>
      <c r="IT1167" s="9"/>
      <c r="IU1167" s="9"/>
      <c r="IV1167" s="9"/>
    </row>
    <row r="1168" s="5" customFormat="1" ht="15" customHeight="1" spans="1:256">
      <c r="A1168" s="25">
        <v>2160504</v>
      </c>
      <c r="B1168" s="28" t="s">
        <v>920</v>
      </c>
      <c r="C1168" s="31"/>
      <c r="D1168" s="33">
        <v>1000</v>
      </c>
      <c r="E1168" s="23">
        <f t="shared" si="143"/>
        <v>1000</v>
      </c>
      <c r="F1168" s="24">
        <f t="shared" si="144"/>
        <v>0</v>
      </c>
      <c r="G1168" s="33">
        <v>1000</v>
      </c>
      <c r="IP1168" s="9"/>
      <c r="IQ1168" s="9"/>
      <c r="IR1168" s="9"/>
      <c r="IS1168" s="9"/>
      <c r="IT1168" s="9"/>
      <c r="IU1168" s="9"/>
      <c r="IV1168" s="9"/>
    </row>
    <row r="1169" s="5" customFormat="1" ht="15" customHeight="1" spans="1:256">
      <c r="A1169" s="25">
        <v>2160505</v>
      </c>
      <c r="B1169" s="28" t="s">
        <v>921</v>
      </c>
      <c r="C1169" s="31"/>
      <c r="D1169" s="33"/>
      <c r="E1169" s="23">
        <f t="shared" si="143"/>
        <v>0</v>
      </c>
      <c r="F1169" s="24">
        <f t="shared" si="144"/>
        <v>0</v>
      </c>
      <c r="G1169" s="33"/>
      <c r="IP1169" s="9"/>
      <c r="IQ1169" s="9"/>
      <c r="IR1169" s="9"/>
      <c r="IS1169" s="9"/>
      <c r="IT1169" s="9"/>
      <c r="IU1169" s="9"/>
      <c r="IV1169" s="9"/>
    </row>
    <row r="1170" s="5" customFormat="1" ht="15" customHeight="1" spans="1:256">
      <c r="A1170" s="25">
        <v>2160599</v>
      </c>
      <c r="B1170" s="28" t="s">
        <v>922</v>
      </c>
      <c r="C1170" s="31"/>
      <c r="D1170" s="33"/>
      <c r="E1170" s="23">
        <f t="shared" si="143"/>
        <v>0</v>
      </c>
      <c r="F1170" s="24">
        <f t="shared" si="144"/>
        <v>0</v>
      </c>
      <c r="G1170" s="33"/>
      <c r="IP1170" s="9"/>
      <c r="IQ1170" s="9"/>
      <c r="IR1170" s="9"/>
      <c r="IS1170" s="9"/>
      <c r="IT1170" s="9"/>
      <c r="IU1170" s="9"/>
      <c r="IV1170" s="9"/>
    </row>
    <row r="1171" s="5" customFormat="1" ht="15" customHeight="1" spans="1:256">
      <c r="A1171" s="25">
        <v>21606</v>
      </c>
      <c r="B1171" s="26" t="s">
        <v>923</v>
      </c>
      <c r="C1171" s="39">
        <f t="shared" ref="C1171:G1171" si="150">SUM(C1172:C1176)</f>
        <v>0</v>
      </c>
      <c r="D1171" s="32">
        <f t="shared" si="150"/>
        <v>0</v>
      </c>
      <c r="E1171" s="23">
        <f t="shared" si="143"/>
        <v>0</v>
      </c>
      <c r="F1171" s="24">
        <f t="shared" si="144"/>
        <v>0</v>
      </c>
      <c r="G1171" s="32">
        <f t="shared" si="150"/>
        <v>0</v>
      </c>
      <c r="IP1171" s="9"/>
      <c r="IQ1171" s="9"/>
      <c r="IR1171" s="9"/>
      <c r="IS1171" s="9"/>
      <c r="IT1171" s="9"/>
      <c r="IU1171" s="9"/>
      <c r="IV1171" s="9"/>
    </row>
    <row r="1172" s="5" customFormat="1" ht="15" customHeight="1" spans="1:256">
      <c r="A1172" s="25">
        <v>2160601</v>
      </c>
      <c r="B1172" s="28" t="s">
        <v>14</v>
      </c>
      <c r="C1172" s="31"/>
      <c r="D1172" s="33"/>
      <c r="E1172" s="23">
        <f t="shared" si="143"/>
        <v>0</v>
      </c>
      <c r="F1172" s="24">
        <f t="shared" si="144"/>
        <v>0</v>
      </c>
      <c r="G1172" s="33"/>
      <c r="IP1172" s="9"/>
      <c r="IQ1172" s="9"/>
      <c r="IR1172" s="9"/>
      <c r="IS1172" s="9"/>
      <c r="IT1172" s="9"/>
      <c r="IU1172" s="9"/>
      <c r="IV1172" s="9"/>
    </row>
    <row r="1173" s="5" customFormat="1" ht="15" customHeight="1" spans="1:256">
      <c r="A1173" s="25">
        <v>2160602</v>
      </c>
      <c r="B1173" s="28" t="s">
        <v>15</v>
      </c>
      <c r="C1173" s="31"/>
      <c r="D1173" s="33">
        <v>0</v>
      </c>
      <c r="E1173" s="23">
        <f t="shared" ref="E1173:E1236" si="151">D1173-C1173</f>
        <v>0</v>
      </c>
      <c r="F1173" s="24">
        <f t="shared" ref="F1173:F1236" si="152">IF(C1173=0,,E1173/C1173*100)</f>
        <v>0</v>
      </c>
      <c r="G1173" s="33">
        <v>0</v>
      </c>
      <c r="IP1173" s="9"/>
      <c r="IQ1173" s="9"/>
      <c r="IR1173" s="9"/>
      <c r="IS1173" s="9"/>
      <c r="IT1173" s="9"/>
      <c r="IU1173" s="9"/>
      <c r="IV1173" s="9"/>
    </row>
    <row r="1174" s="5" customFormat="1" ht="15" customHeight="1" spans="1:256">
      <c r="A1174" s="25">
        <v>2160603</v>
      </c>
      <c r="B1174" s="28" t="s">
        <v>16</v>
      </c>
      <c r="C1174" s="31"/>
      <c r="D1174" s="33">
        <v>0</v>
      </c>
      <c r="E1174" s="23">
        <f t="shared" si="151"/>
        <v>0</v>
      </c>
      <c r="F1174" s="24">
        <f t="shared" si="152"/>
        <v>0</v>
      </c>
      <c r="G1174" s="33">
        <v>0</v>
      </c>
      <c r="IP1174" s="9"/>
      <c r="IQ1174" s="9"/>
      <c r="IR1174" s="9"/>
      <c r="IS1174" s="9"/>
      <c r="IT1174" s="9"/>
      <c r="IU1174" s="9"/>
      <c r="IV1174" s="9"/>
    </row>
    <row r="1175" s="5" customFormat="1" ht="15" customHeight="1" spans="1:256">
      <c r="A1175" s="25">
        <v>2160607</v>
      </c>
      <c r="B1175" s="28" t="s">
        <v>924</v>
      </c>
      <c r="C1175" s="31"/>
      <c r="D1175" s="33">
        <v>0</v>
      </c>
      <c r="E1175" s="23">
        <f t="shared" si="151"/>
        <v>0</v>
      </c>
      <c r="F1175" s="24">
        <f t="shared" si="152"/>
        <v>0</v>
      </c>
      <c r="G1175" s="33">
        <v>0</v>
      </c>
      <c r="IP1175" s="9"/>
      <c r="IQ1175" s="9"/>
      <c r="IR1175" s="9"/>
      <c r="IS1175" s="9"/>
      <c r="IT1175" s="9"/>
      <c r="IU1175" s="9"/>
      <c r="IV1175" s="9"/>
    </row>
    <row r="1176" s="5" customFormat="1" ht="15" customHeight="1" spans="1:256">
      <c r="A1176" s="25">
        <v>2160699</v>
      </c>
      <c r="B1176" s="28" t="s">
        <v>925</v>
      </c>
      <c r="C1176" s="31"/>
      <c r="D1176" s="33">
        <v>0</v>
      </c>
      <c r="E1176" s="23">
        <f t="shared" si="151"/>
        <v>0</v>
      </c>
      <c r="F1176" s="24">
        <f t="shared" si="152"/>
        <v>0</v>
      </c>
      <c r="G1176" s="33">
        <v>0</v>
      </c>
      <c r="IP1176" s="9"/>
      <c r="IQ1176" s="9"/>
      <c r="IR1176" s="9"/>
      <c r="IS1176" s="9"/>
      <c r="IT1176" s="9"/>
      <c r="IU1176" s="9"/>
      <c r="IV1176" s="9"/>
    </row>
    <row r="1177" s="5" customFormat="1" ht="15" customHeight="1" spans="1:256">
      <c r="A1177" s="25">
        <v>21699</v>
      </c>
      <c r="B1177" s="26" t="s">
        <v>926</v>
      </c>
      <c r="C1177" s="39">
        <f t="shared" ref="C1177:G1177" si="153">SUM(C1178:C1179)</f>
        <v>0</v>
      </c>
      <c r="D1177" s="32">
        <f t="shared" si="153"/>
        <v>0</v>
      </c>
      <c r="E1177" s="23">
        <f t="shared" si="151"/>
        <v>0</v>
      </c>
      <c r="F1177" s="24">
        <f t="shared" si="152"/>
        <v>0</v>
      </c>
      <c r="G1177" s="32">
        <f t="shared" si="153"/>
        <v>0</v>
      </c>
      <c r="IP1177" s="9"/>
      <c r="IQ1177" s="9"/>
      <c r="IR1177" s="9"/>
      <c r="IS1177" s="9"/>
      <c r="IT1177" s="9"/>
      <c r="IU1177" s="9"/>
      <c r="IV1177" s="9"/>
    </row>
    <row r="1178" s="5" customFormat="1" ht="15" customHeight="1" spans="1:256">
      <c r="A1178" s="25">
        <v>2169901</v>
      </c>
      <c r="B1178" s="28" t="s">
        <v>927</v>
      </c>
      <c r="C1178" s="31"/>
      <c r="D1178" s="33">
        <v>0</v>
      </c>
      <c r="E1178" s="23">
        <f t="shared" si="151"/>
        <v>0</v>
      </c>
      <c r="F1178" s="24">
        <f t="shared" si="152"/>
        <v>0</v>
      </c>
      <c r="G1178" s="33">
        <v>0</v>
      </c>
      <c r="IP1178" s="9"/>
      <c r="IQ1178" s="9"/>
      <c r="IR1178" s="9"/>
      <c r="IS1178" s="9"/>
      <c r="IT1178" s="9"/>
      <c r="IU1178" s="9"/>
      <c r="IV1178" s="9"/>
    </row>
    <row r="1179" s="5" customFormat="1" ht="15" customHeight="1" spans="1:256">
      <c r="A1179" s="25">
        <v>2169999</v>
      </c>
      <c r="B1179" s="28" t="s">
        <v>928</v>
      </c>
      <c r="C1179" s="31"/>
      <c r="D1179" s="33"/>
      <c r="E1179" s="23">
        <f t="shared" si="151"/>
        <v>0</v>
      </c>
      <c r="F1179" s="24">
        <f t="shared" si="152"/>
        <v>0</v>
      </c>
      <c r="G1179" s="33"/>
      <c r="IP1179" s="9"/>
      <c r="IQ1179" s="9"/>
      <c r="IR1179" s="9"/>
      <c r="IS1179" s="9"/>
      <c r="IT1179" s="9"/>
      <c r="IU1179" s="9"/>
      <c r="IV1179" s="9"/>
    </row>
    <row r="1180" s="5" customFormat="1" ht="15" customHeight="1" spans="1:256">
      <c r="A1180" s="25">
        <v>217</v>
      </c>
      <c r="B1180" s="26" t="s">
        <v>929</v>
      </c>
      <c r="C1180" s="31"/>
      <c r="D1180" s="32">
        <f>D1181+D1188+D1198+D1204+D1207</f>
        <v>0</v>
      </c>
      <c r="E1180" s="23">
        <f t="shared" si="151"/>
        <v>0</v>
      </c>
      <c r="F1180" s="24">
        <f t="shared" si="152"/>
        <v>0</v>
      </c>
      <c r="G1180" s="32">
        <f>G1181+G1188+G1198+G1204+G1207</f>
        <v>0</v>
      </c>
      <c r="IP1180" s="9"/>
      <c r="IQ1180" s="9"/>
      <c r="IR1180" s="9"/>
      <c r="IS1180" s="9"/>
      <c r="IT1180" s="9"/>
      <c r="IU1180" s="9"/>
      <c r="IV1180" s="9"/>
    </row>
    <row r="1181" s="5" customFormat="1" ht="15" customHeight="1" spans="1:256">
      <c r="A1181" s="25">
        <v>21701</v>
      </c>
      <c r="B1181" s="26" t="s">
        <v>930</v>
      </c>
      <c r="C1181" s="31"/>
      <c r="D1181" s="32">
        <f>SUM(D1182:D1187)</f>
        <v>0</v>
      </c>
      <c r="E1181" s="23">
        <f t="shared" si="151"/>
        <v>0</v>
      </c>
      <c r="F1181" s="24">
        <f t="shared" si="152"/>
        <v>0</v>
      </c>
      <c r="G1181" s="32">
        <f>SUM(G1182:G1187)</f>
        <v>0</v>
      </c>
      <c r="IP1181" s="9"/>
      <c r="IQ1181" s="9"/>
      <c r="IR1181" s="9"/>
      <c r="IS1181" s="9"/>
      <c r="IT1181" s="9"/>
      <c r="IU1181" s="9"/>
      <c r="IV1181" s="9"/>
    </row>
    <row r="1182" s="5" customFormat="1" ht="15" customHeight="1" spans="1:256">
      <c r="A1182" s="25">
        <v>2170101</v>
      </c>
      <c r="B1182" s="28" t="s">
        <v>14</v>
      </c>
      <c r="C1182" s="31"/>
      <c r="D1182" s="33"/>
      <c r="E1182" s="23">
        <f t="shared" si="151"/>
        <v>0</v>
      </c>
      <c r="F1182" s="24">
        <f t="shared" si="152"/>
        <v>0</v>
      </c>
      <c r="G1182" s="33"/>
      <c r="IP1182" s="9"/>
      <c r="IQ1182" s="9"/>
      <c r="IR1182" s="9"/>
      <c r="IS1182" s="9"/>
      <c r="IT1182" s="9"/>
      <c r="IU1182" s="9"/>
      <c r="IV1182" s="9"/>
    </row>
    <row r="1183" s="5" customFormat="1" ht="15" customHeight="1" spans="1:256">
      <c r="A1183" s="25">
        <v>2170102</v>
      </c>
      <c r="B1183" s="28" t="s">
        <v>15</v>
      </c>
      <c r="C1183" s="31"/>
      <c r="D1183" s="33">
        <v>0</v>
      </c>
      <c r="E1183" s="23">
        <f t="shared" si="151"/>
        <v>0</v>
      </c>
      <c r="F1183" s="24">
        <f t="shared" si="152"/>
        <v>0</v>
      </c>
      <c r="G1183" s="33">
        <v>0</v>
      </c>
      <c r="IP1183" s="9"/>
      <c r="IQ1183" s="9"/>
      <c r="IR1183" s="9"/>
      <c r="IS1183" s="9"/>
      <c r="IT1183" s="9"/>
      <c r="IU1183" s="9"/>
      <c r="IV1183" s="9"/>
    </row>
    <row r="1184" s="5" customFormat="1" ht="15" customHeight="1" spans="1:256">
      <c r="A1184" s="25">
        <v>2170103</v>
      </c>
      <c r="B1184" s="28" t="s">
        <v>16</v>
      </c>
      <c r="C1184" s="31"/>
      <c r="D1184" s="33">
        <v>0</v>
      </c>
      <c r="E1184" s="23">
        <f t="shared" si="151"/>
        <v>0</v>
      </c>
      <c r="F1184" s="24">
        <f t="shared" si="152"/>
        <v>0</v>
      </c>
      <c r="G1184" s="33">
        <v>0</v>
      </c>
      <c r="IP1184" s="9"/>
      <c r="IQ1184" s="9"/>
      <c r="IR1184" s="9"/>
      <c r="IS1184" s="9"/>
      <c r="IT1184" s="9"/>
      <c r="IU1184" s="9"/>
      <c r="IV1184" s="9"/>
    </row>
    <row r="1185" s="5" customFormat="1" ht="15" customHeight="1" spans="1:256">
      <c r="A1185" s="25">
        <v>2170104</v>
      </c>
      <c r="B1185" s="28" t="s">
        <v>931</v>
      </c>
      <c r="C1185" s="31"/>
      <c r="D1185" s="33">
        <v>0</v>
      </c>
      <c r="E1185" s="23">
        <f t="shared" si="151"/>
        <v>0</v>
      </c>
      <c r="F1185" s="24">
        <f t="shared" si="152"/>
        <v>0</v>
      </c>
      <c r="G1185" s="33">
        <v>0</v>
      </c>
      <c r="IP1185" s="9"/>
      <c r="IQ1185" s="9"/>
      <c r="IR1185" s="9"/>
      <c r="IS1185" s="9"/>
      <c r="IT1185" s="9"/>
      <c r="IU1185" s="9"/>
      <c r="IV1185" s="9"/>
    </row>
    <row r="1186" s="5" customFormat="1" ht="15" customHeight="1" spans="1:256">
      <c r="A1186" s="25">
        <v>2170150</v>
      </c>
      <c r="B1186" s="28" t="s">
        <v>23</v>
      </c>
      <c r="C1186" s="31"/>
      <c r="D1186" s="33">
        <v>0</v>
      </c>
      <c r="E1186" s="23">
        <f t="shared" si="151"/>
        <v>0</v>
      </c>
      <c r="F1186" s="24">
        <f t="shared" si="152"/>
        <v>0</v>
      </c>
      <c r="G1186" s="33">
        <v>0</v>
      </c>
      <c r="IP1186" s="9"/>
      <c r="IQ1186" s="9"/>
      <c r="IR1186" s="9"/>
      <c r="IS1186" s="9"/>
      <c r="IT1186" s="9"/>
      <c r="IU1186" s="9"/>
      <c r="IV1186" s="9"/>
    </row>
    <row r="1187" s="5" customFormat="1" ht="15" customHeight="1" spans="1:256">
      <c r="A1187" s="25">
        <v>2170199</v>
      </c>
      <c r="B1187" s="28" t="s">
        <v>932</v>
      </c>
      <c r="C1187" s="31"/>
      <c r="D1187" s="33">
        <v>0</v>
      </c>
      <c r="E1187" s="23">
        <f t="shared" si="151"/>
        <v>0</v>
      </c>
      <c r="F1187" s="24">
        <f t="shared" si="152"/>
        <v>0</v>
      </c>
      <c r="G1187" s="33">
        <v>0</v>
      </c>
      <c r="IP1187" s="9"/>
      <c r="IQ1187" s="9"/>
      <c r="IR1187" s="9"/>
      <c r="IS1187" s="9"/>
      <c r="IT1187" s="9"/>
      <c r="IU1187" s="9"/>
      <c r="IV1187" s="9"/>
    </row>
    <row r="1188" s="5" customFormat="1" ht="15" customHeight="1" spans="1:256">
      <c r="A1188" s="25">
        <v>21702</v>
      </c>
      <c r="B1188" s="26" t="s">
        <v>933</v>
      </c>
      <c r="C1188" s="31"/>
      <c r="D1188" s="32">
        <f>SUM(D1189:D1197)</f>
        <v>0</v>
      </c>
      <c r="E1188" s="23">
        <f t="shared" si="151"/>
        <v>0</v>
      </c>
      <c r="F1188" s="24">
        <f t="shared" si="152"/>
        <v>0</v>
      </c>
      <c r="G1188" s="32">
        <f>SUM(G1189:G1197)</f>
        <v>0</v>
      </c>
      <c r="IP1188" s="9"/>
      <c r="IQ1188" s="9"/>
      <c r="IR1188" s="9"/>
      <c r="IS1188" s="9"/>
      <c r="IT1188" s="9"/>
      <c r="IU1188" s="9"/>
      <c r="IV1188" s="9"/>
    </row>
    <row r="1189" s="5" customFormat="1" ht="15" customHeight="1" spans="1:256">
      <c r="A1189" s="25">
        <v>2170201</v>
      </c>
      <c r="B1189" s="28" t="s">
        <v>934</v>
      </c>
      <c r="C1189" s="31"/>
      <c r="D1189" s="33">
        <v>0</v>
      </c>
      <c r="E1189" s="23">
        <f t="shared" si="151"/>
        <v>0</v>
      </c>
      <c r="F1189" s="24">
        <f t="shared" si="152"/>
        <v>0</v>
      </c>
      <c r="G1189" s="33">
        <v>0</v>
      </c>
      <c r="IP1189" s="9"/>
      <c r="IQ1189" s="9"/>
      <c r="IR1189" s="9"/>
      <c r="IS1189" s="9"/>
      <c r="IT1189" s="9"/>
      <c r="IU1189" s="9"/>
      <c r="IV1189" s="9"/>
    </row>
    <row r="1190" s="5" customFormat="1" ht="15" customHeight="1" spans="1:256">
      <c r="A1190" s="25">
        <v>2170202</v>
      </c>
      <c r="B1190" s="28" t="s">
        <v>935</v>
      </c>
      <c r="C1190" s="31"/>
      <c r="D1190" s="33">
        <v>0</v>
      </c>
      <c r="E1190" s="23">
        <f t="shared" si="151"/>
        <v>0</v>
      </c>
      <c r="F1190" s="24">
        <f t="shared" si="152"/>
        <v>0</v>
      </c>
      <c r="G1190" s="33">
        <v>0</v>
      </c>
      <c r="IP1190" s="9"/>
      <c r="IQ1190" s="9"/>
      <c r="IR1190" s="9"/>
      <c r="IS1190" s="9"/>
      <c r="IT1190" s="9"/>
      <c r="IU1190" s="9"/>
      <c r="IV1190" s="9"/>
    </row>
    <row r="1191" s="5" customFormat="1" ht="15" customHeight="1" spans="1:256">
      <c r="A1191" s="25">
        <v>2170203</v>
      </c>
      <c r="B1191" s="28" t="s">
        <v>936</v>
      </c>
      <c r="C1191" s="31"/>
      <c r="D1191" s="33">
        <v>0</v>
      </c>
      <c r="E1191" s="23">
        <f t="shared" si="151"/>
        <v>0</v>
      </c>
      <c r="F1191" s="24">
        <f t="shared" si="152"/>
        <v>0</v>
      </c>
      <c r="G1191" s="33">
        <v>0</v>
      </c>
      <c r="IP1191" s="9"/>
      <c r="IQ1191" s="9"/>
      <c r="IR1191" s="9"/>
      <c r="IS1191" s="9"/>
      <c r="IT1191" s="9"/>
      <c r="IU1191" s="9"/>
      <c r="IV1191" s="9"/>
    </row>
    <row r="1192" s="5" customFormat="1" ht="15" customHeight="1" spans="1:256">
      <c r="A1192" s="25">
        <v>2170204</v>
      </c>
      <c r="B1192" s="28" t="s">
        <v>937</v>
      </c>
      <c r="C1192" s="31"/>
      <c r="D1192" s="33">
        <v>0</v>
      </c>
      <c r="E1192" s="23">
        <f t="shared" si="151"/>
        <v>0</v>
      </c>
      <c r="F1192" s="24">
        <f t="shared" si="152"/>
        <v>0</v>
      </c>
      <c r="G1192" s="33">
        <v>0</v>
      </c>
      <c r="IP1192" s="9"/>
      <c r="IQ1192" s="9"/>
      <c r="IR1192" s="9"/>
      <c r="IS1192" s="9"/>
      <c r="IT1192" s="9"/>
      <c r="IU1192" s="9"/>
      <c r="IV1192" s="9"/>
    </row>
    <row r="1193" s="5" customFormat="1" ht="15" customHeight="1" spans="1:256">
      <c r="A1193" s="25">
        <v>2170205</v>
      </c>
      <c r="B1193" s="28" t="s">
        <v>938</v>
      </c>
      <c r="C1193" s="31"/>
      <c r="D1193" s="33">
        <v>0</v>
      </c>
      <c r="E1193" s="23">
        <f t="shared" si="151"/>
        <v>0</v>
      </c>
      <c r="F1193" s="24">
        <f t="shared" si="152"/>
        <v>0</v>
      </c>
      <c r="G1193" s="33">
        <v>0</v>
      </c>
      <c r="IP1193" s="9"/>
      <c r="IQ1193" s="9"/>
      <c r="IR1193" s="9"/>
      <c r="IS1193" s="9"/>
      <c r="IT1193" s="9"/>
      <c r="IU1193" s="9"/>
      <c r="IV1193" s="9"/>
    </row>
    <row r="1194" s="5" customFormat="1" ht="15" customHeight="1" spans="1:256">
      <c r="A1194" s="25">
        <v>2170206</v>
      </c>
      <c r="B1194" s="28" t="s">
        <v>939</v>
      </c>
      <c r="C1194" s="31"/>
      <c r="D1194" s="33">
        <v>0</v>
      </c>
      <c r="E1194" s="23">
        <f t="shared" si="151"/>
        <v>0</v>
      </c>
      <c r="F1194" s="24">
        <f t="shared" si="152"/>
        <v>0</v>
      </c>
      <c r="G1194" s="33">
        <v>0</v>
      </c>
      <c r="IP1194" s="9"/>
      <c r="IQ1194" s="9"/>
      <c r="IR1194" s="9"/>
      <c r="IS1194" s="9"/>
      <c r="IT1194" s="9"/>
      <c r="IU1194" s="9"/>
      <c r="IV1194" s="9"/>
    </row>
    <row r="1195" s="5" customFormat="1" ht="15" customHeight="1" spans="1:256">
      <c r="A1195" s="25">
        <v>2170207</v>
      </c>
      <c r="B1195" s="28" t="s">
        <v>940</v>
      </c>
      <c r="C1195" s="31"/>
      <c r="D1195" s="33">
        <v>0</v>
      </c>
      <c r="E1195" s="23">
        <f t="shared" si="151"/>
        <v>0</v>
      </c>
      <c r="F1195" s="24">
        <f t="shared" si="152"/>
        <v>0</v>
      </c>
      <c r="G1195" s="33">
        <v>0</v>
      </c>
      <c r="IP1195" s="9"/>
      <c r="IQ1195" s="9"/>
      <c r="IR1195" s="9"/>
      <c r="IS1195" s="9"/>
      <c r="IT1195" s="9"/>
      <c r="IU1195" s="9"/>
      <c r="IV1195" s="9"/>
    </row>
    <row r="1196" s="5" customFormat="1" ht="15" customHeight="1" spans="1:256">
      <c r="A1196" s="25">
        <v>2170208</v>
      </c>
      <c r="B1196" s="28" t="s">
        <v>941</v>
      </c>
      <c r="C1196" s="31"/>
      <c r="D1196" s="33">
        <v>0</v>
      </c>
      <c r="E1196" s="23">
        <f t="shared" si="151"/>
        <v>0</v>
      </c>
      <c r="F1196" s="24">
        <f t="shared" si="152"/>
        <v>0</v>
      </c>
      <c r="G1196" s="33">
        <v>0</v>
      </c>
      <c r="IP1196" s="9"/>
      <c r="IQ1196" s="9"/>
      <c r="IR1196" s="9"/>
      <c r="IS1196" s="9"/>
      <c r="IT1196" s="9"/>
      <c r="IU1196" s="9"/>
      <c r="IV1196" s="9"/>
    </row>
    <row r="1197" s="5" customFormat="1" ht="15" customHeight="1" spans="1:256">
      <c r="A1197" s="25">
        <v>2170299</v>
      </c>
      <c r="B1197" s="28" t="s">
        <v>942</v>
      </c>
      <c r="C1197" s="31"/>
      <c r="D1197" s="33">
        <v>0</v>
      </c>
      <c r="E1197" s="23">
        <f t="shared" si="151"/>
        <v>0</v>
      </c>
      <c r="F1197" s="24">
        <f t="shared" si="152"/>
        <v>0</v>
      </c>
      <c r="G1197" s="33">
        <v>0</v>
      </c>
      <c r="IP1197" s="9"/>
      <c r="IQ1197" s="9"/>
      <c r="IR1197" s="9"/>
      <c r="IS1197" s="9"/>
      <c r="IT1197" s="9"/>
      <c r="IU1197" s="9"/>
      <c r="IV1197" s="9"/>
    </row>
    <row r="1198" s="5" customFormat="1" ht="15" customHeight="1" spans="1:256">
      <c r="A1198" s="25">
        <v>21703</v>
      </c>
      <c r="B1198" s="26" t="s">
        <v>943</v>
      </c>
      <c r="C1198" s="31"/>
      <c r="D1198" s="32">
        <f>SUM(D1199:D1203)</f>
        <v>0</v>
      </c>
      <c r="E1198" s="23">
        <f t="shared" si="151"/>
        <v>0</v>
      </c>
      <c r="F1198" s="24">
        <f t="shared" si="152"/>
        <v>0</v>
      </c>
      <c r="G1198" s="32">
        <f>SUM(G1199:G1203)</f>
        <v>0</v>
      </c>
      <c r="IP1198" s="9"/>
      <c r="IQ1198" s="9"/>
      <c r="IR1198" s="9"/>
      <c r="IS1198" s="9"/>
      <c r="IT1198" s="9"/>
      <c r="IU1198" s="9"/>
      <c r="IV1198" s="9"/>
    </row>
    <row r="1199" s="5" customFormat="1" ht="15" customHeight="1" spans="1:256">
      <c r="A1199" s="25">
        <v>2170301</v>
      </c>
      <c r="B1199" s="28" t="s">
        <v>944</v>
      </c>
      <c r="C1199" s="31"/>
      <c r="D1199" s="33">
        <v>0</v>
      </c>
      <c r="E1199" s="23">
        <f t="shared" si="151"/>
        <v>0</v>
      </c>
      <c r="F1199" s="24">
        <f t="shared" si="152"/>
        <v>0</v>
      </c>
      <c r="G1199" s="33">
        <v>0</v>
      </c>
      <c r="IP1199" s="9"/>
      <c r="IQ1199" s="9"/>
      <c r="IR1199" s="9"/>
      <c r="IS1199" s="9"/>
      <c r="IT1199" s="9"/>
      <c r="IU1199" s="9"/>
      <c r="IV1199" s="9"/>
    </row>
    <row r="1200" s="5" customFormat="1" ht="15" customHeight="1" spans="1:256">
      <c r="A1200" s="25">
        <v>2170302</v>
      </c>
      <c r="B1200" s="28" t="s">
        <v>945</v>
      </c>
      <c r="C1200" s="31"/>
      <c r="D1200" s="33">
        <v>0</v>
      </c>
      <c r="E1200" s="23">
        <f t="shared" si="151"/>
        <v>0</v>
      </c>
      <c r="F1200" s="24">
        <f t="shared" si="152"/>
        <v>0</v>
      </c>
      <c r="G1200" s="33">
        <v>0</v>
      </c>
      <c r="IP1200" s="9"/>
      <c r="IQ1200" s="9"/>
      <c r="IR1200" s="9"/>
      <c r="IS1200" s="9"/>
      <c r="IT1200" s="9"/>
      <c r="IU1200" s="9"/>
      <c r="IV1200" s="9"/>
    </row>
    <row r="1201" s="5" customFormat="1" ht="15" customHeight="1" spans="1:256">
      <c r="A1201" s="25">
        <v>2170303</v>
      </c>
      <c r="B1201" s="28" t="s">
        <v>946</v>
      </c>
      <c r="C1201" s="31"/>
      <c r="D1201" s="33">
        <v>0</v>
      </c>
      <c r="E1201" s="23">
        <f t="shared" si="151"/>
        <v>0</v>
      </c>
      <c r="F1201" s="24">
        <f t="shared" si="152"/>
        <v>0</v>
      </c>
      <c r="G1201" s="33">
        <v>0</v>
      </c>
      <c r="IP1201" s="9"/>
      <c r="IQ1201" s="9"/>
      <c r="IR1201" s="9"/>
      <c r="IS1201" s="9"/>
      <c r="IT1201" s="9"/>
      <c r="IU1201" s="9"/>
      <c r="IV1201" s="9"/>
    </row>
    <row r="1202" s="5" customFormat="1" ht="15" customHeight="1" spans="1:256">
      <c r="A1202" s="25">
        <v>2170304</v>
      </c>
      <c r="B1202" s="28" t="s">
        <v>947</v>
      </c>
      <c r="C1202" s="31"/>
      <c r="D1202" s="33">
        <v>0</v>
      </c>
      <c r="E1202" s="23">
        <f t="shared" si="151"/>
        <v>0</v>
      </c>
      <c r="F1202" s="24">
        <f t="shared" si="152"/>
        <v>0</v>
      </c>
      <c r="G1202" s="33">
        <v>0</v>
      </c>
      <c r="IP1202" s="9"/>
      <c r="IQ1202" s="9"/>
      <c r="IR1202" s="9"/>
      <c r="IS1202" s="9"/>
      <c r="IT1202" s="9"/>
      <c r="IU1202" s="9"/>
      <c r="IV1202" s="9"/>
    </row>
    <row r="1203" s="5" customFormat="1" ht="15" customHeight="1" spans="1:256">
      <c r="A1203" s="25">
        <v>2170399</v>
      </c>
      <c r="B1203" s="28" t="s">
        <v>948</v>
      </c>
      <c r="C1203" s="31"/>
      <c r="D1203" s="33">
        <v>0</v>
      </c>
      <c r="E1203" s="23">
        <f t="shared" si="151"/>
        <v>0</v>
      </c>
      <c r="F1203" s="24">
        <f t="shared" si="152"/>
        <v>0</v>
      </c>
      <c r="G1203" s="33">
        <v>0</v>
      </c>
      <c r="IP1203" s="9"/>
      <c r="IQ1203" s="9"/>
      <c r="IR1203" s="9"/>
      <c r="IS1203" s="9"/>
      <c r="IT1203" s="9"/>
      <c r="IU1203" s="9"/>
      <c r="IV1203" s="9"/>
    </row>
    <row r="1204" s="5" customFormat="1" ht="15" customHeight="1" spans="1:256">
      <c r="A1204" s="25">
        <v>21704</v>
      </c>
      <c r="B1204" s="26" t="s">
        <v>949</v>
      </c>
      <c r="C1204" s="31"/>
      <c r="D1204" s="32">
        <f>SUM(D1205:D1206)</f>
        <v>0</v>
      </c>
      <c r="E1204" s="23">
        <f t="shared" si="151"/>
        <v>0</v>
      </c>
      <c r="F1204" s="24">
        <f t="shared" si="152"/>
        <v>0</v>
      </c>
      <c r="G1204" s="32">
        <f>SUM(G1205:G1206)</f>
        <v>0</v>
      </c>
      <c r="IP1204" s="9"/>
      <c r="IQ1204" s="9"/>
      <c r="IR1204" s="9"/>
      <c r="IS1204" s="9"/>
      <c r="IT1204" s="9"/>
      <c r="IU1204" s="9"/>
      <c r="IV1204" s="9"/>
    </row>
    <row r="1205" s="5" customFormat="1" ht="15" customHeight="1" spans="1:256">
      <c r="A1205" s="25">
        <v>2170401</v>
      </c>
      <c r="B1205" s="28" t="s">
        <v>950</v>
      </c>
      <c r="C1205" s="31"/>
      <c r="D1205" s="33">
        <v>0</v>
      </c>
      <c r="E1205" s="23">
        <f t="shared" si="151"/>
        <v>0</v>
      </c>
      <c r="F1205" s="24">
        <f t="shared" si="152"/>
        <v>0</v>
      </c>
      <c r="G1205" s="33">
        <v>0</v>
      </c>
      <c r="IP1205" s="9"/>
      <c r="IQ1205" s="9"/>
      <c r="IR1205" s="9"/>
      <c r="IS1205" s="9"/>
      <c r="IT1205" s="9"/>
      <c r="IU1205" s="9"/>
      <c r="IV1205" s="9"/>
    </row>
    <row r="1206" s="5" customFormat="1" ht="15" customHeight="1" spans="1:256">
      <c r="A1206" s="25">
        <v>2170499</v>
      </c>
      <c r="B1206" s="28" t="s">
        <v>951</v>
      </c>
      <c r="C1206" s="31"/>
      <c r="D1206" s="33">
        <v>0</v>
      </c>
      <c r="E1206" s="23">
        <f t="shared" si="151"/>
        <v>0</v>
      </c>
      <c r="F1206" s="24">
        <f t="shared" si="152"/>
        <v>0</v>
      </c>
      <c r="G1206" s="33">
        <v>0</v>
      </c>
      <c r="IP1206" s="9"/>
      <c r="IQ1206" s="9"/>
      <c r="IR1206" s="9"/>
      <c r="IS1206" s="9"/>
      <c r="IT1206" s="9"/>
      <c r="IU1206" s="9"/>
      <c r="IV1206" s="9"/>
    </row>
    <row r="1207" s="5" customFormat="1" ht="15" customHeight="1" spans="1:256">
      <c r="A1207" s="25">
        <v>21799</v>
      </c>
      <c r="B1207" s="26" t="s">
        <v>952</v>
      </c>
      <c r="C1207" s="31"/>
      <c r="D1207" s="32">
        <f>D1208</f>
        <v>0</v>
      </c>
      <c r="E1207" s="23">
        <f t="shared" si="151"/>
        <v>0</v>
      </c>
      <c r="F1207" s="24">
        <f t="shared" si="152"/>
        <v>0</v>
      </c>
      <c r="G1207" s="32">
        <f>G1208</f>
        <v>0</v>
      </c>
      <c r="IP1207" s="9"/>
      <c r="IQ1207" s="9"/>
      <c r="IR1207" s="9"/>
      <c r="IS1207" s="9"/>
      <c r="IT1207" s="9"/>
      <c r="IU1207" s="9"/>
      <c r="IV1207" s="9"/>
    </row>
    <row r="1208" s="5" customFormat="1" ht="15" customHeight="1" spans="1:256">
      <c r="A1208" s="25">
        <v>2179901</v>
      </c>
      <c r="B1208" s="28" t="s">
        <v>953</v>
      </c>
      <c r="C1208" s="31"/>
      <c r="D1208" s="33">
        <v>0</v>
      </c>
      <c r="E1208" s="23">
        <f t="shared" si="151"/>
        <v>0</v>
      </c>
      <c r="F1208" s="24">
        <f t="shared" si="152"/>
        <v>0</v>
      </c>
      <c r="G1208" s="33">
        <v>0</v>
      </c>
      <c r="IP1208" s="9"/>
      <c r="IQ1208" s="9"/>
      <c r="IR1208" s="9"/>
      <c r="IS1208" s="9"/>
      <c r="IT1208" s="9"/>
      <c r="IU1208" s="9"/>
      <c r="IV1208" s="9"/>
    </row>
    <row r="1209" s="5" customFormat="1" ht="15" customHeight="1" spans="1:256">
      <c r="A1209" s="25">
        <v>219</v>
      </c>
      <c r="B1209" s="26" t="s">
        <v>954</v>
      </c>
      <c r="C1209" s="31"/>
      <c r="D1209" s="32">
        <f>SUM(D1210:D1218)</f>
        <v>0</v>
      </c>
      <c r="E1209" s="23">
        <f t="shared" si="151"/>
        <v>0</v>
      </c>
      <c r="F1209" s="24">
        <f t="shared" si="152"/>
        <v>0</v>
      </c>
      <c r="G1209" s="32">
        <f>SUM(G1210:G1218)</f>
        <v>0</v>
      </c>
      <c r="IP1209" s="9"/>
      <c r="IQ1209" s="9"/>
      <c r="IR1209" s="9"/>
      <c r="IS1209" s="9"/>
      <c r="IT1209" s="9"/>
      <c r="IU1209" s="9"/>
      <c r="IV1209" s="9"/>
    </row>
    <row r="1210" s="5" customFormat="1" ht="15" customHeight="1" spans="1:256">
      <c r="A1210" s="25">
        <v>21901</v>
      </c>
      <c r="B1210" s="26" t="s">
        <v>955</v>
      </c>
      <c r="C1210" s="31"/>
      <c r="D1210" s="33">
        <v>0</v>
      </c>
      <c r="E1210" s="23">
        <f t="shared" si="151"/>
        <v>0</v>
      </c>
      <c r="F1210" s="24">
        <f t="shared" si="152"/>
        <v>0</v>
      </c>
      <c r="G1210" s="33">
        <v>0</v>
      </c>
      <c r="IP1210" s="9"/>
      <c r="IQ1210" s="9"/>
      <c r="IR1210" s="9"/>
      <c r="IS1210" s="9"/>
      <c r="IT1210" s="9"/>
      <c r="IU1210" s="9"/>
      <c r="IV1210" s="9"/>
    </row>
    <row r="1211" s="5" customFormat="1" ht="15" customHeight="1" spans="1:256">
      <c r="A1211" s="25">
        <v>21902</v>
      </c>
      <c r="B1211" s="26" t="s">
        <v>956</v>
      </c>
      <c r="C1211" s="31"/>
      <c r="D1211" s="33">
        <v>0</v>
      </c>
      <c r="E1211" s="23">
        <f t="shared" si="151"/>
        <v>0</v>
      </c>
      <c r="F1211" s="24">
        <f t="shared" si="152"/>
        <v>0</v>
      </c>
      <c r="G1211" s="33">
        <v>0</v>
      </c>
      <c r="IP1211" s="9"/>
      <c r="IQ1211" s="9"/>
      <c r="IR1211" s="9"/>
      <c r="IS1211" s="9"/>
      <c r="IT1211" s="9"/>
      <c r="IU1211" s="9"/>
      <c r="IV1211" s="9"/>
    </row>
    <row r="1212" s="5" customFormat="1" ht="15" customHeight="1" spans="1:256">
      <c r="A1212" s="25">
        <v>21903</v>
      </c>
      <c r="B1212" s="26" t="s">
        <v>957</v>
      </c>
      <c r="C1212" s="31"/>
      <c r="D1212" s="33">
        <v>0</v>
      </c>
      <c r="E1212" s="23">
        <f t="shared" si="151"/>
        <v>0</v>
      </c>
      <c r="F1212" s="24">
        <f t="shared" si="152"/>
        <v>0</v>
      </c>
      <c r="G1212" s="33">
        <v>0</v>
      </c>
      <c r="IP1212" s="9"/>
      <c r="IQ1212" s="9"/>
      <c r="IR1212" s="9"/>
      <c r="IS1212" s="9"/>
      <c r="IT1212" s="9"/>
      <c r="IU1212" s="9"/>
      <c r="IV1212" s="9"/>
    </row>
    <row r="1213" s="5" customFormat="1" ht="15" customHeight="1" spans="1:256">
      <c r="A1213" s="25">
        <v>21904</v>
      </c>
      <c r="B1213" s="26" t="s">
        <v>958</v>
      </c>
      <c r="C1213" s="31"/>
      <c r="D1213" s="33">
        <v>0</v>
      </c>
      <c r="E1213" s="23">
        <f t="shared" si="151"/>
        <v>0</v>
      </c>
      <c r="F1213" s="24">
        <f t="shared" si="152"/>
        <v>0</v>
      </c>
      <c r="G1213" s="33">
        <v>0</v>
      </c>
      <c r="IP1213" s="9"/>
      <c r="IQ1213" s="9"/>
      <c r="IR1213" s="9"/>
      <c r="IS1213" s="9"/>
      <c r="IT1213" s="9"/>
      <c r="IU1213" s="9"/>
      <c r="IV1213" s="9"/>
    </row>
    <row r="1214" s="5" customFormat="1" ht="15" customHeight="1" spans="1:256">
      <c r="A1214" s="25">
        <v>21905</v>
      </c>
      <c r="B1214" s="26" t="s">
        <v>959</v>
      </c>
      <c r="C1214" s="31"/>
      <c r="D1214" s="33">
        <v>0</v>
      </c>
      <c r="E1214" s="23">
        <f t="shared" si="151"/>
        <v>0</v>
      </c>
      <c r="F1214" s="24">
        <f t="shared" si="152"/>
        <v>0</v>
      </c>
      <c r="G1214" s="33">
        <v>0</v>
      </c>
      <c r="IP1214" s="9"/>
      <c r="IQ1214" s="9"/>
      <c r="IR1214" s="9"/>
      <c r="IS1214" s="9"/>
      <c r="IT1214" s="9"/>
      <c r="IU1214" s="9"/>
      <c r="IV1214" s="9"/>
    </row>
    <row r="1215" s="5" customFormat="1" ht="15" customHeight="1" spans="1:256">
      <c r="A1215" s="25">
        <v>21906</v>
      </c>
      <c r="B1215" s="26" t="s">
        <v>696</v>
      </c>
      <c r="C1215" s="31"/>
      <c r="D1215" s="33">
        <v>0</v>
      </c>
      <c r="E1215" s="23">
        <f t="shared" si="151"/>
        <v>0</v>
      </c>
      <c r="F1215" s="24">
        <f t="shared" si="152"/>
        <v>0</v>
      </c>
      <c r="G1215" s="33">
        <v>0</v>
      </c>
      <c r="IP1215" s="9"/>
      <c r="IQ1215" s="9"/>
      <c r="IR1215" s="9"/>
      <c r="IS1215" s="9"/>
      <c r="IT1215" s="9"/>
      <c r="IU1215" s="9"/>
      <c r="IV1215" s="9"/>
    </row>
    <row r="1216" s="5" customFormat="1" ht="15" customHeight="1" spans="1:256">
      <c r="A1216" s="25">
        <v>21907</v>
      </c>
      <c r="B1216" s="26" t="s">
        <v>960</v>
      </c>
      <c r="C1216" s="31"/>
      <c r="D1216" s="33">
        <v>0</v>
      </c>
      <c r="E1216" s="23">
        <f t="shared" si="151"/>
        <v>0</v>
      </c>
      <c r="F1216" s="24">
        <f t="shared" si="152"/>
        <v>0</v>
      </c>
      <c r="G1216" s="33">
        <v>0</v>
      </c>
      <c r="IP1216" s="9"/>
      <c r="IQ1216" s="9"/>
      <c r="IR1216" s="9"/>
      <c r="IS1216" s="9"/>
      <c r="IT1216" s="9"/>
      <c r="IU1216" s="9"/>
      <c r="IV1216" s="9"/>
    </row>
    <row r="1217" s="5" customFormat="1" ht="15" customHeight="1" spans="1:256">
      <c r="A1217" s="25">
        <v>21908</v>
      </c>
      <c r="B1217" s="26" t="s">
        <v>961</v>
      </c>
      <c r="C1217" s="31"/>
      <c r="D1217" s="33">
        <v>0</v>
      </c>
      <c r="E1217" s="23">
        <f t="shared" si="151"/>
        <v>0</v>
      </c>
      <c r="F1217" s="24">
        <f t="shared" si="152"/>
        <v>0</v>
      </c>
      <c r="G1217" s="33">
        <v>0</v>
      </c>
      <c r="IP1217" s="9"/>
      <c r="IQ1217" s="9"/>
      <c r="IR1217" s="9"/>
      <c r="IS1217" s="9"/>
      <c r="IT1217" s="9"/>
      <c r="IU1217" s="9"/>
      <c r="IV1217" s="9"/>
    </row>
    <row r="1218" s="5" customFormat="1" ht="15" customHeight="1" spans="1:256">
      <c r="A1218" s="25">
        <v>21999</v>
      </c>
      <c r="B1218" s="26" t="s">
        <v>962</v>
      </c>
      <c r="C1218" s="31"/>
      <c r="D1218" s="33">
        <v>0</v>
      </c>
      <c r="E1218" s="23">
        <f t="shared" si="151"/>
        <v>0</v>
      </c>
      <c r="F1218" s="24">
        <f t="shared" si="152"/>
        <v>0</v>
      </c>
      <c r="G1218" s="33">
        <v>0</v>
      </c>
      <c r="IP1218" s="9"/>
      <c r="IQ1218" s="9"/>
      <c r="IR1218" s="9"/>
      <c r="IS1218" s="9"/>
      <c r="IT1218" s="9"/>
      <c r="IU1218" s="9"/>
      <c r="IV1218" s="9"/>
    </row>
    <row r="1219" s="5" customFormat="1" ht="15" customHeight="1" spans="1:256">
      <c r="A1219" s="25">
        <v>220</v>
      </c>
      <c r="B1219" s="26" t="s">
        <v>963</v>
      </c>
      <c r="C1219" s="31">
        <f>C1220+C1240+C1260+C1268+C1281+C1296</f>
        <v>771</v>
      </c>
      <c r="D1219" s="32">
        <f>D1220+D1240+D1259+D1268+D1281+D1296</f>
        <v>1287</v>
      </c>
      <c r="E1219" s="23">
        <f t="shared" si="151"/>
        <v>516</v>
      </c>
      <c r="F1219" s="24">
        <f t="shared" si="152"/>
        <v>66.9260700389105</v>
      </c>
      <c r="G1219" s="32">
        <f>G1220+G1240+G1259+G1268+G1281+G1296</f>
        <v>1287</v>
      </c>
      <c r="IP1219" s="9"/>
      <c r="IQ1219" s="9"/>
      <c r="IR1219" s="9"/>
      <c r="IS1219" s="9"/>
      <c r="IT1219" s="9"/>
      <c r="IU1219" s="9"/>
      <c r="IV1219" s="9"/>
    </row>
    <row r="1220" s="5" customFormat="1" ht="15" customHeight="1" spans="1:256">
      <c r="A1220" s="25">
        <v>22001</v>
      </c>
      <c r="B1220" s="26" t="s">
        <v>964</v>
      </c>
      <c r="C1220" s="39">
        <f t="shared" ref="C1220:G1220" si="154">SUM(C1221:C1239)</f>
        <v>585</v>
      </c>
      <c r="D1220" s="32">
        <f t="shared" si="154"/>
        <v>612</v>
      </c>
      <c r="E1220" s="23">
        <f t="shared" si="151"/>
        <v>27</v>
      </c>
      <c r="F1220" s="24">
        <f t="shared" si="152"/>
        <v>4.61538461538462</v>
      </c>
      <c r="G1220" s="32">
        <f t="shared" si="154"/>
        <v>612</v>
      </c>
      <c r="IP1220" s="9"/>
      <c r="IQ1220" s="9"/>
      <c r="IR1220" s="9"/>
      <c r="IS1220" s="9"/>
      <c r="IT1220" s="9"/>
      <c r="IU1220" s="9"/>
      <c r="IV1220" s="9"/>
    </row>
    <row r="1221" s="5" customFormat="1" ht="15" customHeight="1" spans="1:256">
      <c r="A1221" s="25">
        <v>2200101</v>
      </c>
      <c r="B1221" s="28" t="s">
        <v>14</v>
      </c>
      <c r="C1221" s="31">
        <v>366</v>
      </c>
      <c r="D1221" s="33">
        <v>124</v>
      </c>
      <c r="E1221" s="23">
        <f t="shared" si="151"/>
        <v>-242</v>
      </c>
      <c r="F1221" s="24">
        <f t="shared" si="152"/>
        <v>-66.120218579235</v>
      </c>
      <c r="G1221" s="33">
        <v>124</v>
      </c>
      <c r="IP1221" s="9"/>
      <c r="IQ1221" s="9"/>
      <c r="IR1221" s="9"/>
      <c r="IS1221" s="9"/>
      <c r="IT1221" s="9"/>
      <c r="IU1221" s="9"/>
      <c r="IV1221" s="9"/>
    </row>
    <row r="1222" s="5" customFormat="1" ht="15" customHeight="1" spans="1:256">
      <c r="A1222" s="25">
        <v>2200102</v>
      </c>
      <c r="B1222" s="28" t="s">
        <v>15</v>
      </c>
      <c r="C1222" s="31">
        <v>87</v>
      </c>
      <c r="D1222" s="33">
        <v>182</v>
      </c>
      <c r="E1222" s="23">
        <f t="shared" si="151"/>
        <v>95</v>
      </c>
      <c r="F1222" s="24">
        <f t="shared" si="152"/>
        <v>109.195402298851</v>
      </c>
      <c r="G1222" s="33">
        <v>182</v>
      </c>
      <c r="IP1222" s="9"/>
      <c r="IQ1222" s="9"/>
      <c r="IR1222" s="9"/>
      <c r="IS1222" s="9"/>
      <c r="IT1222" s="9"/>
      <c r="IU1222" s="9"/>
      <c r="IV1222" s="9"/>
    </row>
    <row r="1223" s="5" customFormat="1" ht="15" customHeight="1" spans="1:256">
      <c r="A1223" s="25">
        <v>2200103</v>
      </c>
      <c r="B1223" s="28" t="s">
        <v>16</v>
      </c>
      <c r="C1223" s="31"/>
      <c r="D1223" s="33">
        <v>0</v>
      </c>
      <c r="E1223" s="23">
        <f t="shared" si="151"/>
        <v>0</v>
      </c>
      <c r="F1223" s="24">
        <f t="shared" si="152"/>
        <v>0</v>
      </c>
      <c r="G1223" s="33">
        <v>0</v>
      </c>
      <c r="IP1223" s="9"/>
      <c r="IQ1223" s="9"/>
      <c r="IR1223" s="9"/>
      <c r="IS1223" s="9"/>
      <c r="IT1223" s="9"/>
      <c r="IU1223" s="9"/>
      <c r="IV1223" s="9"/>
    </row>
    <row r="1224" s="5" customFormat="1" ht="15" customHeight="1" spans="1:256">
      <c r="A1224" s="25">
        <v>2200104</v>
      </c>
      <c r="B1224" s="28" t="s">
        <v>965</v>
      </c>
      <c r="C1224" s="31"/>
      <c r="D1224" s="33">
        <v>0</v>
      </c>
      <c r="E1224" s="23">
        <f t="shared" si="151"/>
        <v>0</v>
      </c>
      <c r="F1224" s="24">
        <f t="shared" si="152"/>
        <v>0</v>
      </c>
      <c r="G1224" s="33">
        <v>0</v>
      </c>
      <c r="IP1224" s="9"/>
      <c r="IQ1224" s="9"/>
      <c r="IR1224" s="9"/>
      <c r="IS1224" s="9"/>
      <c r="IT1224" s="9"/>
      <c r="IU1224" s="9"/>
      <c r="IV1224" s="9"/>
    </row>
    <row r="1225" s="5" customFormat="1" ht="15" customHeight="1" spans="1:256">
      <c r="A1225" s="25">
        <v>2200105</v>
      </c>
      <c r="B1225" s="28" t="s">
        <v>966</v>
      </c>
      <c r="C1225" s="31"/>
      <c r="D1225" s="33">
        <v>0</v>
      </c>
      <c r="E1225" s="23">
        <f t="shared" si="151"/>
        <v>0</v>
      </c>
      <c r="F1225" s="24">
        <f t="shared" si="152"/>
        <v>0</v>
      </c>
      <c r="G1225" s="33">
        <v>0</v>
      </c>
      <c r="IP1225" s="9"/>
      <c r="IQ1225" s="9"/>
      <c r="IR1225" s="9"/>
      <c r="IS1225" s="9"/>
      <c r="IT1225" s="9"/>
      <c r="IU1225" s="9"/>
      <c r="IV1225" s="9"/>
    </row>
    <row r="1226" s="5" customFormat="1" ht="15" customHeight="1" spans="1:256">
      <c r="A1226" s="25">
        <v>2200106</v>
      </c>
      <c r="B1226" s="28" t="s">
        <v>967</v>
      </c>
      <c r="C1226" s="31"/>
      <c r="D1226" s="33"/>
      <c r="E1226" s="23">
        <f t="shared" si="151"/>
        <v>0</v>
      </c>
      <c r="F1226" s="24">
        <f t="shared" si="152"/>
        <v>0</v>
      </c>
      <c r="G1226" s="33"/>
      <c r="IP1226" s="9"/>
      <c r="IQ1226" s="9"/>
      <c r="IR1226" s="9"/>
      <c r="IS1226" s="9"/>
      <c r="IT1226" s="9"/>
      <c r="IU1226" s="9"/>
      <c r="IV1226" s="9"/>
    </row>
    <row r="1227" s="5" customFormat="1" ht="15" customHeight="1" spans="1:256">
      <c r="A1227" s="25">
        <v>2200107</v>
      </c>
      <c r="B1227" s="28" t="s">
        <v>968</v>
      </c>
      <c r="C1227" s="31"/>
      <c r="D1227" s="33">
        <v>0</v>
      </c>
      <c r="E1227" s="23">
        <f t="shared" si="151"/>
        <v>0</v>
      </c>
      <c r="F1227" s="24">
        <f t="shared" si="152"/>
        <v>0</v>
      </c>
      <c r="G1227" s="33">
        <v>0</v>
      </c>
      <c r="IP1227" s="9"/>
      <c r="IQ1227" s="9"/>
      <c r="IR1227" s="9"/>
      <c r="IS1227" s="9"/>
      <c r="IT1227" s="9"/>
      <c r="IU1227" s="9"/>
      <c r="IV1227" s="9"/>
    </row>
    <row r="1228" s="5" customFormat="1" ht="15" customHeight="1" spans="1:256">
      <c r="A1228" s="25">
        <v>2200108</v>
      </c>
      <c r="B1228" s="28" t="s">
        <v>969</v>
      </c>
      <c r="C1228" s="31"/>
      <c r="D1228" s="33">
        <v>0</v>
      </c>
      <c r="E1228" s="23">
        <f t="shared" si="151"/>
        <v>0</v>
      </c>
      <c r="F1228" s="24">
        <f t="shared" si="152"/>
        <v>0</v>
      </c>
      <c r="G1228" s="33">
        <v>0</v>
      </c>
      <c r="IP1228" s="9"/>
      <c r="IQ1228" s="9"/>
      <c r="IR1228" s="9"/>
      <c r="IS1228" s="9"/>
      <c r="IT1228" s="9"/>
      <c r="IU1228" s="9"/>
      <c r="IV1228" s="9"/>
    </row>
    <row r="1229" s="5" customFormat="1" ht="15" customHeight="1" spans="1:256">
      <c r="A1229" s="25">
        <v>2200109</v>
      </c>
      <c r="B1229" s="28" t="s">
        <v>970</v>
      </c>
      <c r="C1229" s="31"/>
      <c r="D1229" s="33">
        <v>0</v>
      </c>
      <c r="E1229" s="23">
        <f t="shared" si="151"/>
        <v>0</v>
      </c>
      <c r="F1229" s="24">
        <f t="shared" si="152"/>
        <v>0</v>
      </c>
      <c r="G1229" s="33">
        <v>0</v>
      </c>
      <c r="IP1229" s="9"/>
      <c r="IQ1229" s="9"/>
      <c r="IR1229" s="9"/>
      <c r="IS1229" s="9"/>
      <c r="IT1229" s="9"/>
      <c r="IU1229" s="9"/>
      <c r="IV1229" s="9"/>
    </row>
    <row r="1230" s="5" customFormat="1" ht="15" customHeight="1" spans="1:256">
      <c r="A1230" s="25">
        <v>2200110</v>
      </c>
      <c r="B1230" s="28" t="s">
        <v>971</v>
      </c>
      <c r="C1230" s="31"/>
      <c r="D1230" s="33">
        <v>0</v>
      </c>
      <c r="E1230" s="23">
        <f t="shared" si="151"/>
        <v>0</v>
      </c>
      <c r="F1230" s="24">
        <f t="shared" si="152"/>
        <v>0</v>
      </c>
      <c r="G1230" s="33">
        <v>0</v>
      </c>
      <c r="IP1230" s="9"/>
      <c r="IQ1230" s="9"/>
      <c r="IR1230" s="9"/>
      <c r="IS1230" s="9"/>
      <c r="IT1230" s="9"/>
      <c r="IU1230" s="9"/>
      <c r="IV1230" s="9"/>
    </row>
    <row r="1231" s="5" customFormat="1" ht="15" customHeight="1" spans="1:256">
      <c r="A1231" s="25">
        <v>2200111</v>
      </c>
      <c r="B1231" s="28" t="s">
        <v>972</v>
      </c>
      <c r="C1231" s="31"/>
      <c r="D1231" s="33">
        <v>0</v>
      </c>
      <c r="E1231" s="23">
        <f t="shared" si="151"/>
        <v>0</v>
      </c>
      <c r="F1231" s="24">
        <f t="shared" si="152"/>
        <v>0</v>
      </c>
      <c r="G1231" s="33">
        <v>0</v>
      </c>
      <c r="IP1231" s="9"/>
      <c r="IQ1231" s="9"/>
      <c r="IR1231" s="9"/>
      <c r="IS1231" s="9"/>
      <c r="IT1231" s="9"/>
      <c r="IU1231" s="9"/>
      <c r="IV1231" s="9"/>
    </row>
    <row r="1232" s="5" customFormat="1" ht="15" customHeight="1" spans="1:256">
      <c r="A1232" s="25">
        <v>2200112</v>
      </c>
      <c r="B1232" s="28" t="s">
        <v>973</v>
      </c>
      <c r="C1232" s="31"/>
      <c r="D1232" s="33"/>
      <c r="E1232" s="23">
        <f t="shared" si="151"/>
        <v>0</v>
      </c>
      <c r="F1232" s="24">
        <f t="shared" si="152"/>
        <v>0</v>
      </c>
      <c r="G1232" s="33"/>
      <c r="IP1232" s="9"/>
      <c r="IQ1232" s="9"/>
      <c r="IR1232" s="9"/>
      <c r="IS1232" s="9"/>
      <c r="IT1232" s="9"/>
      <c r="IU1232" s="9"/>
      <c r="IV1232" s="9"/>
    </row>
    <row r="1233" s="5" customFormat="1" ht="15" customHeight="1" spans="1:256">
      <c r="A1233" s="25">
        <v>2200113</v>
      </c>
      <c r="B1233" s="28" t="s">
        <v>974</v>
      </c>
      <c r="C1233" s="31"/>
      <c r="D1233" s="33">
        <v>0</v>
      </c>
      <c r="E1233" s="23">
        <f t="shared" si="151"/>
        <v>0</v>
      </c>
      <c r="F1233" s="24">
        <f t="shared" si="152"/>
        <v>0</v>
      </c>
      <c r="G1233" s="33">
        <v>0</v>
      </c>
      <c r="IP1233" s="9"/>
      <c r="IQ1233" s="9"/>
      <c r="IR1233" s="9"/>
      <c r="IS1233" s="9"/>
      <c r="IT1233" s="9"/>
      <c r="IU1233" s="9"/>
      <c r="IV1233" s="9"/>
    </row>
    <row r="1234" s="5" customFormat="1" ht="15" customHeight="1" spans="1:256">
      <c r="A1234" s="25">
        <v>2200114</v>
      </c>
      <c r="B1234" s="28" t="s">
        <v>975</v>
      </c>
      <c r="C1234" s="31"/>
      <c r="D1234" s="33">
        <v>0</v>
      </c>
      <c r="E1234" s="23">
        <f t="shared" si="151"/>
        <v>0</v>
      </c>
      <c r="F1234" s="24">
        <f t="shared" si="152"/>
        <v>0</v>
      </c>
      <c r="G1234" s="33">
        <v>0</v>
      </c>
      <c r="IP1234" s="9"/>
      <c r="IQ1234" s="9"/>
      <c r="IR1234" s="9"/>
      <c r="IS1234" s="9"/>
      <c r="IT1234" s="9"/>
      <c r="IU1234" s="9"/>
      <c r="IV1234" s="9"/>
    </row>
    <row r="1235" s="5" customFormat="1" ht="15" customHeight="1" spans="1:256">
      <c r="A1235" s="25">
        <v>2200115</v>
      </c>
      <c r="B1235" s="28" t="s">
        <v>976</v>
      </c>
      <c r="C1235" s="31"/>
      <c r="D1235" s="33">
        <v>0</v>
      </c>
      <c r="E1235" s="23">
        <f t="shared" si="151"/>
        <v>0</v>
      </c>
      <c r="F1235" s="24">
        <f t="shared" si="152"/>
        <v>0</v>
      </c>
      <c r="G1235" s="33">
        <v>0</v>
      </c>
      <c r="IP1235" s="9"/>
      <c r="IQ1235" s="9"/>
      <c r="IR1235" s="9"/>
      <c r="IS1235" s="9"/>
      <c r="IT1235" s="9"/>
      <c r="IU1235" s="9"/>
      <c r="IV1235" s="9"/>
    </row>
    <row r="1236" s="5" customFormat="1" ht="15" customHeight="1" spans="1:256">
      <c r="A1236" s="25">
        <v>2200116</v>
      </c>
      <c r="B1236" s="28" t="s">
        <v>977</v>
      </c>
      <c r="C1236" s="31"/>
      <c r="D1236" s="33">
        <v>0</v>
      </c>
      <c r="E1236" s="23">
        <f t="shared" si="151"/>
        <v>0</v>
      </c>
      <c r="F1236" s="24">
        <f t="shared" si="152"/>
        <v>0</v>
      </c>
      <c r="G1236" s="33">
        <v>0</v>
      </c>
      <c r="IP1236" s="9"/>
      <c r="IQ1236" s="9"/>
      <c r="IR1236" s="9"/>
      <c r="IS1236" s="9"/>
      <c r="IT1236" s="9"/>
      <c r="IU1236" s="9"/>
      <c r="IV1236" s="9"/>
    </row>
    <row r="1237" s="5" customFormat="1" ht="15" customHeight="1" spans="1:256">
      <c r="A1237" s="25">
        <v>2200119</v>
      </c>
      <c r="B1237" s="28" t="s">
        <v>978</v>
      </c>
      <c r="C1237" s="31"/>
      <c r="D1237" s="33">
        <v>0</v>
      </c>
      <c r="E1237" s="23">
        <f t="shared" ref="E1237:E1300" si="155">D1237-C1237</f>
        <v>0</v>
      </c>
      <c r="F1237" s="24">
        <f t="shared" ref="F1237:F1300" si="156">IF(C1237=0,,E1237/C1237*100)</f>
        <v>0</v>
      </c>
      <c r="G1237" s="33">
        <v>0</v>
      </c>
      <c r="IP1237" s="9"/>
      <c r="IQ1237" s="9"/>
      <c r="IR1237" s="9"/>
      <c r="IS1237" s="9"/>
      <c r="IT1237" s="9"/>
      <c r="IU1237" s="9"/>
      <c r="IV1237" s="9"/>
    </row>
    <row r="1238" s="5" customFormat="1" ht="15" customHeight="1" spans="1:256">
      <c r="A1238" s="25">
        <v>2200150</v>
      </c>
      <c r="B1238" s="28" t="s">
        <v>23</v>
      </c>
      <c r="C1238" s="31">
        <v>132</v>
      </c>
      <c r="D1238" s="33">
        <v>306</v>
      </c>
      <c r="E1238" s="23">
        <f t="shared" si="155"/>
        <v>174</v>
      </c>
      <c r="F1238" s="24">
        <f t="shared" si="156"/>
        <v>131.818181818182</v>
      </c>
      <c r="G1238" s="33">
        <v>306</v>
      </c>
      <c r="IP1238" s="9"/>
      <c r="IQ1238" s="9"/>
      <c r="IR1238" s="9"/>
      <c r="IS1238" s="9"/>
      <c r="IT1238" s="9"/>
      <c r="IU1238" s="9"/>
      <c r="IV1238" s="9"/>
    </row>
    <row r="1239" s="5" customFormat="1" ht="15" customHeight="1" spans="1:256">
      <c r="A1239" s="25">
        <v>2200199</v>
      </c>
      <c r="B1239" s="28" t="s">
        <v>979</v>
      </c>
      <c r="C1239" s="31"/>
      <c r="D1239" s="33"/>
      <c r="E1239" s="23">
        <f t="shared" si="155"/>
        <v>0</v>
      </c>
      <c r="F1239" s="24">
        <f t="shared" si="156"/>
        <v>0</v>
      </c>
      <c r="G1239" s="33"/>
      <c r="IP1239" s="9"/>
      <c r="IQ1239" s="9"/>
      <c r="IR1239" s="9"/>
      <c r="IS1239" s="9"/>
      <c r="IT1239" s="9"/>
      <c r="IU1239" s="9"/>
      <c r="IV1239" s="9"/>
    </row>
    <row r="1240" s="5" customFormat="1" ht="15" customHeight="1" spans="1:256">
      <c r="A1240" s="25">
        <v>22002</v>
      </c>
      <c r="B1240" s="26" t="s">
        <v>980</v>
      </c>
      <c r="C1240" s="31"/>
      <c r="D1240" s="32">
        <f>SUM(D1241:D1258)</f>
        <v>0</v>
      </c>
      <c r="E1240" s="23">
        <f t="shared" si="155"/>
        <v>0</v>
      </c>
      <c r="F1240" s="24">
        <f t="shared" si="156"/>
        <v>0</v>
      </c>
      <c r="G1240" s="32">
        <f>SUM(G1241:G1258)</f>
        <v>0</v>
      </c>
      <c r="IP1240" s="9"/>
      <c r="IQ1240" s="9"/>
      <c r="IR1240" s="9"/>
      <c r="IS1240" s="9"/>
      <c r="IT1240" s="9"/>
      <c r="IU1240" s="9"/>
      <c r="IV1240" s="9"/>
    </row>
    <row r="1241" s="5" customFormat="1" ht="15" customHeight="1" spans="1:256">
      <c r="A1241" s="25">
        <v>2200201</v>
      </c>
      <c r="B1241" s="28" t="s">
        <v>14</v>
      </c>
      <c r="C1241" s="31"/>
      <c r="D1241" s="33">
        <v>0</v>
      </c>
      <c r="E1241" s="23">
        <f t="shared" si="155"/>
        <v>0</v>
      </c>
      <c r="F1241" s="24">
        <f t="shared" si="156"/>
        <v>0</v>
      </c>
      <c r="G1241" s="33">
        <v>0</v>
      </c>
      <c r="IP1241" s="9"/>
      <c r="IQ1241" s="9"/>
      <c r="IR1241" s="9"/>
      <c r="IS1241" s="9"/>
      <c r="IT1241" s="9"/>
      <c r="IU1241" s="9"/>
      <c r="IV1241" s="9"/>
    </row>
    <row r="1242" s="5" customFormat="1" ht="15" customHeight="1" spans="1:256">
      <c r="A1242" s="25">
        <v>2200202</v>
      </c>
      <c r="B1242" s="28" t="s">
        <v>15</v>
      </c>
      <c r="C1242" s="31"/>
      <c r="D1242" s="33">
        <v>0</v>
      </c>
      <c r="E1242" s="23">
        <f t="shared" si="155"/>
        <v>0</v>
      </c>
      <c r="F1242" s="24">
        <f t="shared" si="156"/>
        <v>0</v>
      </c>
      <c r="G1242" s="33">
        <v>0</v>
      </c>
      <c r="IP1242" s="9"/>
      <c r="IQ1242" s="9"/>
      <c r="IR1242" s="9"/>
      <c r="IS1242" s="9"/>
      <c r="IT1242" s="9"/>
      <c r="IU1242" s="9"/>
      <c r="IV1242" s="9"/>
    </row>
    <row r="1243" s="5" customFormat="1" ht="15" customHeight="1" spans="1:256">
      <c r="A1243" s="25">
        <v>2200203</v>
      </c>
      <c r="B1243" s="28" t="s">
        <v>16</v>
      </c>
      <c r="C1243" s="31"/>
      <c r="D1243" s="33">
        <v>0</v>
      </c>
      <c r="E1243" s="23">
        <f t="shared" si="155"/>
        <v>0</v>
      </c>
      <c r="F1243" s="24">
        <f t="shared" si="156"/>
        <v>0</v>
      </c>
      <c r="G1243" s="33">
        <v>0</v>
      </c>
      <c r="IP1243" s="9"/>
      <c r="IQ1243" s="9"/>
      <c r="IR1243" s="9"/>
      <c r="IS1243" s="9"/>
      <c r="IT1243" s="9"/>
      <c r="IU1243" s="9"/>
      <c r="IV1243" s="9"/>
    </row>
    <row r="1244" s="5" customFormat="1" ht="15" customHeight="1" spans="1:256">
      <c r="A1244" s="25">
        <v>2200204</v>
      </c>
      <c r="B1244" s="28" t="s">
        <v>981</v>
      </c>
      <c r="C1244" s="31"/>
      <c r="D1244" s="33">
        <v>0</v>
      </c>
      <c r="E1244" s="23">
        <f t="shared" si="155"/>
        <v>0</v>
      </c>
      <c r="F1244" s="24">
        <f t="shared" si="156"/>
        <v>0</v>
      </c>
      <c r="G1244" s="33">
        <v>0</v>
      </c>
      <c r="IP1244" s="9"/>
      <c r="IQ1244" s="9"/>
      <c r="IR1244" s="9"/>
      <c r="IS1244" s="9"/>
      <c r="IT1244" s="9"/>
      <c r="IU1244" s="9"/>
      <c r="IV1244" s="9"/>
    </row>
    <row r="1245" s="5" customFormat="1" ht="15" customHeight="1" spans="1:256">
      <c r="A1245" s="25">
        <v>2200205</v>
      </c>
      <c r="B1245" s="28" t="s">
        <v>982</v>
      </c>
      <c r="C1245" s="31"/>
      <c r="D1245" s="33">
        <v>0</v>
      </c>
      <c r="E1245" s="23">
        <f t="shared" si="155"/>
        <v>0</v>
      </c>
      <c r="F1245" s="24">
        <f t="shared" si="156"/>
        <v>0</v>
      </c>
      <c r="G1245" s="33">
        <v>0</v>
      </c>
      <c r="IP1245" s="9"/>
      <c r="IQ1245" s="9"/>
      <c r="IR1245" s="9"/>
      <c r="IS1245" s="9"/>
      <c r="IT1245" s="9"/>
      <c r="IU1245" s="9"/>
      <c r="IV1245" s="9"/>
    </row>
    <row r="1246" s="5" customFormat="1" ht="15" customHeight="1" spans="1:256">
      <c r="A1246" s="25">
        <v>2200206</v>
      </c>
      <c r="B1246" s="28" t="s">
        <v>983</v>
      </c>
      <c r="C1246" s="31"/>
      <c r="D1246" s="33">
        <v>0</v>
      </c>
      <c r="E1246" s="23">
        <f t="shared" si="155"/>
        <v>0</v>
      </c>
      <c r="F1246" s="24">
        <f t="shared" si="156"/>
        <v>0</v>
      </c>
      <c r="G1246" s="33">
        <v>0</v>
      </c>
      <c r="IP1246" s="9"/>
      <c r="IQ1246" s="9"/>
      <c r="IR1246" s="9"/>
      <c r="IS1246" s="9"/>
      <c r="IT1246" s="9"/>
      <c r="IU1246" s="9"/>
      <c r="IV1246" s="9"/>
    </row>
    <row r="1247" s="5" customFormat="1" ht="15" customHeight="1" spans="1:256">
      <c r="A1247" s="25">
        <v>2200207</v>
      </c>
      <c r="B1247" s="28" t="s">
        <v>984</v>
      </c>
      <c r="C1247" s="31"/>
      <c r="D1247" s="33">
        <v>0</v>
      </c>
      <c r="E1247" s="23">
        <f t="shared" si="155"/>
        <v>0</v>
      </c>
      <c r="F1247" s="24">
        <f t="shared" si="156"/>
        <v>0</v>
      </c>
      <c r="G1247" s="33">
        <v>0</v>
      </c>
      <c r="IP1247" s="9"/>
      <c r="IQ1247" s="9"/>
      <c r="IR1247" s="9"/>
      <c r="IS1247" s="9"/>
      <c r="IT1247" s="9"/>
      <c r="IU1247" s="9"/>
      <c r="IV1247" s="9"/>
    </row>
    <row r="1248" s="5" customFormat="1" ht="15" customHeight="1" spans="1:256">
      <c r="A1248" s="25">
        <v>2200208</v>
      </c>
      <c r="B1248" s="28" t="s">
        <v>985</v>
      </c>
      <c r="C1248" s="31"/>
      <c r="D1248" s="33">
        <v>0</v>
      </c>
      <c r="E1248" s="23">
        <f t="shared" si="155"/>
        <v>0</v>
      </c>
      <c r="F1248" s="24">
        <f t="shared" si="156"/>
        <v>0</v>
      </c>
      <c r="G1248" s="33">
        <v>0</v>
      </c>
      <c r="IP1248" s="9"/>
      <c r="IQ1248" s="9"/>
      <c r="IR1248" s="9"/>
      <c r="IS1248" s="9"/>
      <c r="IT1248" s="9"/>
      <c r="IU1248" s="9"/>
      <c r="IV1248" s="9"/>
    </row>
    <row r="1249" s="5" customFormat="1" ht="15" customHeight="1" spans="1:256">
      <c r="A1249" s="25">
        <v>2200209</v>
      </c>
      <c r="B1249" s="28" t="s">
        <v>986</v>
      </c>
      <c r="C1249" s="31"/>
      <c r="D1249" s="33">
        <v>0</v>
      </c>
      <c r="E1249" s="23">
        <f t="shared" si="155"/>
        <v>0</v>
      </c>
      <c r="F1249" s="24">
        <f t="shared" si="156"/>
        <v>0</v>
      </c>
      <c r="G1249" s="33">
        <v>0</v>
      </c>
      <c r="IP1249" s="9"/>
      <c r="IQ1249" s="9"/>
      <c r="IR1249" s="9"/>
      <c r="IS1249" s="9"/>
      <c r="IT1249" s="9"/>
      <c r="IU1249" s="9"/>
      <c r="IV1249" s="9"/>
    </row>
    <row r="1250" s="5" customFormat="1" ht="15" customHeight="1" spans="1:256">
      <c r="A1250" s="25">
        <v>2200210</v>
      </c>
      <c r="B1250" s="28" t="s">
        <v>987</v>
      </c>
      <c r="C1250" s="31"/>
      <c r="D1250" s="33">
        <v>0</v>
      </c>
      <c r="E1250" s="23">
        <f t="shared" si="155"/>
        <v>0</v>
      </c>
      <c r="F1250" s="24">
        <f t="shared" si="156"/>
        <v>0</v>
      </c>
      <c r="G1250" s="33">
        <v>0</v>
      </c>
      <c r="IP1250" s="9"/>
      <c r="IQ1250" s="9"/>
      <c r="IR1250" s="9"/>
      <c r="IS1250" s="9"/>
      <c r="IT1250" s="9"/>
      <c r="IU1250" s="9"/>
      <c r="IV1250" s="9"/>
    </row>
    <row r="1251" s="5" customFormat="1" ht="15" customHeight="1" spans="1:256">
      <c r="A1251" s="25">
        <v>2200211</v>
      </c>
      <c r="B1251" s="28" t="s">
        <v>988</v>
      </c>
      <c r="C1251" s="31"/>
      <c r="D1251" s="33">
        <v>0</v>
      </c>
      <c r="E1251" s="23">
        <f t="shared" si="155"/>
        <v>0</v>
      </c>
      <c r="F1251" s="24">
        <f t="shared" si="156"/>
        <v>0</v>
      </c>
      <c r="G1251" s="33">
        <v>0</v>
      </c>
      <c r="IP1251" s="9"/>
      <c r="IQ1251" s="9"/>
      <c r="IR1251" s="9"/>
      <c r="IS1251" s="9"/>
      <c r="IT1251" s="9"/>
      <c r="IU1251" s="9"/>
      <c r="IV1251" s="9"/>
    </row>
    <row r="1252" s="5" customFormat="1" ht="15" customHeight="1" spans="1:256">
      <c r="A1252" s="25">
        <v>2200212</v>
      </c>
      <c r="B1252" s="28" t="s">
        <v>989</v>
      </c>
      <c r="C1252" s="31"/>
      <c r="D1252" s="33">
        <v>0</v>
      </c>
      <c r="E1252" s="23">
        <f t="shared" si="155"/>
        <v>0</v>
      </c>
      <c r="F1252" s="24">
        <f t="shared" si="156"/>
        <v>0</v>
      </c>
      <c r="G1252" s="33">
        <v>0</v>
      </c>
      <c r="IP1252" s="9"/>
      <c r="IQ1252" s="9"/>
      <c r="IR1252" s="9"/>
      <c r="IS1252" s="9"/>
      <c r="IT1252" s="9"/>
      <c r="IU1252" s="9"/>
      <c r="IV1252" s="9"/>
    </row>
    <row r="1253" s="5" customFormat="1" ht="15" customHeight="1" spans="1:256">
      <c r="A1253" s="25">
        <v>2200213</v>
      </c>
      <c r="B1253" s="28" t="s">
        <v>990</v>
      </c>
      <c r="C1253" s="31"/>
      <c r="D1253" s="33">
        <v>0</v>
      </c>
      <c r="E1253" s="23">
        <f t="shared" si="155"/>
        <v>0</v>
      </c>
      <c r="F1253" s="24">
        <f t="shared" si="156"/>
        <v>0</v>
      </c>
      <c r="G1253" s="33">
        <v>0</v>
      </c>
      <c r="IP1253" s="9"/>
      <c r="IQ1253" s="9"/>
      <c r="IR1253" s="9"/>
      <c r="IS1253" s="9"/>
      <c r="IT1253" s="9"/>
      <c r="IU1253" s="9"/>
      <c r="IV1253" s="9"/>
    </row>
    <row r="1254" s="5" customFormat="1" ht="15" customHeight="1" spans="1:256">
      <c r="A1254" s="25">
        <v>2200215</v>
      </c>
      <c r="B1254" s="28" t="s">
        <v>991</v>
      </c>
      <c r="C1254" s="31"/>
      <c r="D1254" s="33">
        <v>0</v>
      </c>
      <c r="E1254" s="23">
        <f t="shared" si="155"/>
        <v>0</v>
      </c>
      <c r="F1254" s="24">
        <f t="shared" si="156"/>
        <v>0</v>
      </c>
      <c r="G1254" s="33">
        <v>0</v>
      </c>
      <c r="IP1254" s="9"/>
      <c r="IQ1254" s="9"/>
      <c r="IR1254" s="9"/>
      <c r="IS1254" s="9"/>
      <c r="IT1254" s="9"/>
      <c r="IU1254" s="9"/>
      <c r="IV1254" s="9"/>
    </row>
    <row r="1255" s="5" customFormat="1" ht="15" customHeight="1" spans="1:256">
      <c r="A1255" s="25">
        <v>2200217</v>
      </c>
      <c r="B1255" s="28" t="s">
        <v>992</v>
      </c>
      <c r="C1255" s="31"/>
      <c r="D1255" s="33">
        <v>0</v>
      </c>
      <c r="E1255" s="23">
        <f t="shared" si="155"/>
        <v>0</v>
      </c>
      <c r="F1255" s="24">
        <f t="shared" si="156"/>
        <v>0</v>
      </c>
      <c r="G1255" s="33">
        <v>0</v>
      </c>
      <c r="IP1255" s="9"/>
      <c r="IQ1255" s="9"/>
      <c r="IR1255" s="9"/>
      <c r="IS1255" s="9"/>
      <c r="IT1255" s="9"/>
      <c r="IU1255" s="9"/>
      <c r="IV1255" s="9"/>
    </row>
    <row r="1256" s="5" customFormat="1" ht="15" customHeight="1" spans="1:256">
      <c r="A1256" s="25">
        <v>2200218</v>
      </c>
      <c r="B1256" s="28" t="s">
        <v>993</v>
      </c>
      <c r="C1256" s="31"/>
      <c r="D1256" s="33">
        <v>0</v>
      </c>
      <c r="E1256" s="23">
        <f t="shared" si="155"/>
        <v>0</v>
      </c>
      <c r="F1256" s="24">
        <f t="shared" si="156"/>
        <v>0</v>
      </c>
      <c r="G1256" s="33">
        <v>0</v>
      </c>
      <c r="IP1256" s="9"/>
      <c r="IQ1256" s="9"/>
      <c r="IR1256" s="9"/>
      <c r="IS1256" s="9"/>
      <c r="IT1256" s="9"/>
      <c r="IU1256" s="9"/>
      <c r="IV1256" s="9"/>
    </row>
    <row r="1257" s="5" customFormat="1" ht="15" customHeight="1" spans="1:256">
      <c r="A1257" s="25">
        <v>2200250</v>
      </c>
      <c r="B1257" s="28" t="s">
        <v>23</v>
      </c>
      <c r="C1257" s="31"/>
      <c r="D1257" s="33">
        <v>0</v>
      </c>
      <c r="E1257" s="23">
        <f t="shared" si="155"/>
        <v>0</v>
      </c>
      <c r="F1257" s="24">
        <f t="shared" si="156"/>
        <v>0</v>
      </c>
      <c r="G1257" s="33">
        <v>0</v>
      </c>
      <c r="IP1257" s="9"/>
      <c r="IQ1257" s="9"/>
      <c r="IR1257" s="9"/>
      <c r="IS1257" s="9"/>
      <c r="IT1257" s="9"/>
      <c r="IU1257" s="9"/>
      <c r="IV1257" s="9"/>
    </row>
    <row r="1258" s="5" customFormat="1" ht="15" customHeight="1" spans="1:256">
      <c r="A1258" s="25">
        <v>2200299</v>
      </c>
      <c r="B1258" s="28" t="s">
        <v>994</v>
      </c>
      <c r="C1258" s="31"/>
      <c r="D1258" s="33">
        <v>0</v>
      </c>
      <c r="E1258" s="23">
        <f t="shared" si="155"/>
        <v>0</v>
      </c>
      <c r="F1258" s="24">
        <f t="shared" si="156"/>
        <v>0</v>
      </c>
      <c r="G1258" s="33">
        <v>0</v>
      </c>
      <c r="IP1258" s="9"/>
      <c r="IQ1258" s="9"/>
      <c r="IR1258" s="9"/>
      <c r="IS1258" s="9"/>
      <c r="IT1258" s="9"/>
      <c r="IU1258" s="9"/>
      <c r="IV1258" s="9"/>
    </row>
    <row r="1259" s="5" customFormat="1" ht="15" customHeight="1" spans="1:256">
      <c r="A1259" s="25">
        <v>22003</v>
      </c>
      <c r="B1259" s="26" t="s">
        <v>995</v>
      </c>
      <c r="C1259" s="31"/>
      <c r="D1259" s="32">
        <f>SUM(D1260:D1267)</f>
        <v>0</v>
      </c>
      <c r="E1259" s="23">
        <f t="shared" si="155"/>
        <v>0</v>
      </c>
      <c r="F1259" s="24">
        <f t="shared" si="156"/>
        <v>0</v>
      </c>
      <c r="G1259" s="32">
        <f>SUM(G1260:G1267)</f>
        <v>0</v>
      </c>
      <c r="IP1259" s="9"/>
      <c r="IQ1259" s="9"/>
      <c r="IR1259" s="9"/>
      <c r="IS1259" s="9"/>
      <c r="IT1259" s="9"/>
      <c r="IU1259" s="9"/>
      <c r="IV1259" s="9"/>
    </row>
    <row r="1260" s="5" customFormat="1" ht="15" customHeight="1" spans="1:256">
      <c r="A1260" s="25">
        <v>2200301</v>
      </c>
      <c r="B1260" s="28" t="s">
        <v>14</v>
      </c>
      <c r="C1260" s="31"/>
      <c r="D1260" s="33">
        <v>0</v>
      </c>
      <c r="E1260" s="23">
        <f t="shared" si="155"/>
        <v>0</v>
      </c>
      <c r="F1260" s="24">
        <f t="shared" si="156"/>
        <v>0</v>
      </c>
      <c r="G1260" s="33">
        <v>0</v>
      </c>
      <c r="IP1260" s="9"/>
      <c r="IQ1260" s="9"/>
      <c r="IR1260" s="9"/>
      <c r="IS1260" s="9"/>
      <c r="IT1260" s="9"/>
      <c r="IU1260" s="9"/>
      <c r="IV1260" s="9"/>
    </row>
    <row r="1261" s="5" customFormat="1" ht="15" customHeight="1" spans="1:256">
      <c r="A1261" s="25">
        <v>2200302</v>
      </c>
      <c r="B1261" s="28" t="s">
        <v>15</v>
      </c>
      <c r="C1261" s="31"/>
      <c r="D1261" s="33">
        <v>0</v>
      </c>
      <c r="E1261" s="23">
        <f t="shared" si="155"/>
        <v>0</v>
      </c>
      <c r="F1261" s="24">
        <f t="shared" si="156"/>
        <v>0</v>
      </c>
      <c r="G1261" s="33">
        <v>0</v>
      </c>
      <c r="IP1261" s="9"/>
      <c r="IQ1261" s="9"/>
      <c r="IR1261" s="9"/>
      <c r="IS1261" s="9"/>
      <c r="IT1261" s="9"/>
      <c r="IU1261" s="9"/>
      <c r="IV1261" s="9"/>
    </row>
    <row r="1262" s="5" customFormat="1" ht="15" customHeight="1" spans="1:256">
      <c r="A1262" s="25">
        <v>2200303</v>
      </c>
      <c r="B1262" s="28" t="s">
        <v>16</v>
      </c>
      <c r="C1262" s="31"/>
      <c r="D1262" s="33">
        <v>0</v>
      </c>
      <c r="E1262" s="23">
        <f t="shared" si="155"/>
        <v>0</v>
      </c>
      <c r="F1262" s="24">
        <f t="shared" si="156"/>
        <v>0</v>
      </c>
      <c r="G1262" s="33">
        <v>0</v>
      </c>
      <c r="IP1262" s="9"/>
      <c r="IQ1262" s="9"/>
      <c r="IR1262" s="9"/>
      <c r="IS1262" s="9"/>
      <c r="IT1262" s="9"/>
      <c r="IU1262" s="9"/>
      <c r="IV1262" s="9"/>
    </row>
    <row r="1263" s="5" customFormat="1" ht="15" customHeight="1" spans="1:256">
      <c r="A1263" s="25">
        <v>2200304</v>
      </c>
      <c r="B1263" s="28" t="s">
        <v>996</v>
      </c>
      <c r="C1263" s="31"/>
      <c r="D1263" s="33">
        <v>0</v>
      </c>
      <c r="E1263" s="23">
        <f t="shared" si="155"/>
        <v>0</v>
      </c>
      <c r="F1263" s="24">
        <f t="shared" si="156"/>
        <v>0</v>
      </c>
      <c r="G1263" s="33">
        <v>0</v>
      </c>
      <c r="IP1263" s="9"/>
      <c r="IQ1263" s="9"/>
      <c r="IR1263" s="9"/>
      <c r="IS1263" s="9"/>
      <c r="IT1263" s="9"/>
      <c r="IU1263" s="9"/>
      <c r="IV1263" s="9"/>
    </row>
    <row r="1264" s="5" customFormat="1" ht="15" customHeight="1" spans="1:256">
      <c r="A1264" s="25">
        <v>2200305</v>
      </c>
      <c r="B1264" s="28" t="s">
        <v>997</v>
      </c>
      <c r="C1264" s="31"/>
      <c r="D1264" s="33">
        <v>0</v>
      </c>
      <c r="E1264" s="23">
        <f t="shared" si="155"/>
        <v>0</v>
      </c>
      <c r="F1264" s="24">
        <f t="shared" si="156"/>
        <v>0</v>
      </c>
      <c r="G1264" s="33">
        <v>0</v>
      </c>
      <c r="IP1264" s="9"/>
      <c r="IQ1264" s="9"/>
      <c r="IR1264" s="9"/>
      <c r="IS1264" s="9"/>
      <c r="IT1264" s="9"/>
      <c r="IU1264" s="9"/>
      <c r="IV1264" s="9"/>
    </row>
    <row r="1265" s="5" customFormat="1" ht="15" customHeight="1" spans="1:256">
      <c r="A1265" s="25">
        <v>2200306</v>
      </c>
      <c r="B1265" s="28" t="s">
        <v>998</v>
      </c>
      <c r="C1265" s="31"/>
      <c r="D1265" s="33">
        <v>0</v>
      </c>
      <c r="E1265" s="23">
        <f t="shared" si="155"/>
        <v>0</v>
      </c>
      <c r="F1265" s="24">
        <f t="shared" si="156"/>
        <v>0</v>
      </c>
      <c r="G1265" s="33">
        <v>0</v>
      </c>
      <c r="IP1265" s="9"/>
      <c r="IQ1265" s="9"/>
      <c r="IR1265" s="9"/>
      <c r="IS1265" s="9"/>
      <c r="IT1265" s="9"/>
      <c r="IU1265" s="9"/>
      <c r="IV1265" s="9"/>
    </row>
    <row r="1266" s="5" customFormat="1" ht="15" customHeight="1" spans="1:256">
      <c r="A1266" s="25">
        <v>2200350</v>
      </c>
      <c r="B1266" s="28" t="s">
        <v>23</v>
      </c>
      <c r="C1266" s="31"/>
      <c r="D1266" s="33">
        <v>0</v>
      </c>
      <c r="E1266" s="23">
        <f t="shared" si="155"/>
        <v>0</v>
      </c>
      <c r="F1266" s="24">
        <f t="shared" si="156"/>
        <v>0</v>
      </c>
      <c r="G1266" s="33">
        <v>0</v>
      </c>
      <c r="IP1266" s="9"/>
      <c r="IQ1266" s="9"/>
      <c r="IR1266" s="9"/>
      <c r="IS1266" s="9"/>
      <c r="IT1266" s="9"/>
      <c r="IU1266" s="9"/>
      <c r="IV1266" s="9"/>
    </row>
    <row r="1267" s="5" customFormat="1" ht="15" customHeight="1" spans="1:256">
      <c r="A1267" s="25">
        <v>2200399</v>
      </c>
      <c r="B1267" s="28" t="s">
        <v>999</v>
      </c>
      <c r="C1267" s="31"/>
      <c r="D1267" s="33">
        <v>0</v>
      </c>
      <c r="E1267" s="23">
        <f t="shared" si="155"/>
        <v>0</v>
      </c>
      <c r="F1267" s="24">
        <f t="shared" si="156"/>
        <v>0</v>
      </c>
      <c r="G1267" s="33">
        <v>0</v>
      </c>
      <c r="IP1267" s="9"/>
      <c r="IQ1267" s="9"/>
      <c r="IR1267" s="9"/>
      <c r="IS1267" s="9"/>
      <c r="IT1267" s="9"/>
      <c r="IU1267" s="9"/>
      <c r="IV1267" s="9"/>
    </row>
    <row r="1268" s="5" customFormat="1" ht="15" customHeight="1" spans="1:256">
      <c r="A1268" s="25">
        <v>22004</v>
      </c>
      <c r="B1268" s="26" t="s">
        <v>1000</v>
      </c>
      <c r="C1268" s="39">
        <f t="shared" ref="C1268:G1268" si="157">SUM(C1269:C1280)</f>
        <v>122</v>
      </c>
      <c r="D1268" s="32">
        <f t="shared" si="157"/>
        <v>612</v>
      </c>
      <c r="E1268" s="23">
        <f t="shared" si="155"/>
        <v>490</v>
      </c>
      <c r="F1268" s="24">
        <f t="shared" si="156"/>
        <v>401.639344262295</v>
      </c>
      <c r="G1268" s="32">
        <f t="shared" si="157"/>
        <v>612</v>
      </c>
      <c r="IP1268" s="9"/>
      <c r="IQ1268" s="9"/>
      <c r="IR1268" s="9"/>
      <c r="IS1268" s="9"/>
      <c r="IT1268" s="9"/>
      <c r="IU1268" s="9"/>
      <c r="IV1268" s="9"/>
    </row>
    <row r="1269" s="5" customFormat="1" ht="15" customHeight="1" spans="1:256">
      <c r="A1269" s="25">
        <v>2200401</v>
      </c>
      <c r="B1269" s="28" t="s">
        <v>14</v>
      </c>
      <c r="C1269" s="31">
        <v>66</v>
      </c>
      <c r="D1269" s="33">
        <v>54</v>
      </c>
      <c r="E1269" s="23">
        <f t="shared" si="155"/>
        <v>-12</v>
      </c>
      <c r="F1269" s="24">
        <f t="shared" si="156"/>
        <v>-18.1818181818182</v>
      </c>
      <c r="G1269" s="33">
        <v>54</v>
      </c>
      <c r="IP1269" s="9"/>
      <c r="IQ1269" s="9"/>
      <c r="IR1269" s="9"/>
      <c r="IS1269" s="9"/>
      <c r="IT1269" s="9"/>
      <c r="IU1269" s="9"/>
      <c r="IV1269" s="9"/>
    </row>
    <row r="1270" s="5" customFormat="1" ht="15" customHeight="1" spans="1:256">
      <c r="A1270" s="25">
        <v>2200402</v>
      </c>
      <c r="B1270" s="28" t="s">
        <v>15</v>
      </c>
      <c r="C1270" s="31">
        <v>56</v>
      </c>
      <c r="D1270" s="33">
        <v>558</v>
      </c>
      <c r="E1270" s="23">
        <f t="shared" si="155"/>
        <v>502</v>
      </c>
      <c r="F1270" s="24">
        <f t="shared" si="156"/>
        <v>896.428571428571</v>
      </c>
      <c r="G1270" s="33">
        <v>558</v>
      </c>
      <c r="IP1270" s="9"/>
      <c r="IQ1270" s="9"/>
      <c r="IR1270" s="9"/>
      <c r="IS1270" s="9"/>
      <c r="IT1270" s="9"/>
      <c r="IU1270" s="9"/>
      <c r="IV1270" s="9"/>
    </row>
    <row r="1271" s="5" customFormat="1" ht="15" customHeight="1" spans="1:256">
      <c r="A1271" s="25">
        <v>2200403</v>
      </c>
      <c r="B1271" s="28" t="s">
        <v>16</v>
      </c>
      <c r="C1271" s="31"/>
      <c r="D1271" s="33">
        <v>0</v>
      </c>
      <c r="E1271" s="23">
        <f t="shared" si="155"/>
        <v>0</v>
      </c>
      <c r="F1271" s="24">
        <f t="shared" si="156"/>
        <v>0</v>
      </c>
      <c r="G1271" s="33">
        <v>0</v>
      </c>
      <c r="IP1271" s="9"/>
      <c r="IQ1271" s="9"/>
      <c r="IR1271" s="9"/>
      <c r="IS1271" s="9"/>
      <c r="IT1271" s="9"/>
      <c r="IU1271" s="9"/>
      <c r="IV1271" s="9"/>
    </row>
    <row r="1272" s="5" customFormat="1" ht="15" customHeight="1" spans="1:256">
      <c r="A1272" s="25">
        <v>2200404</v>
      </c>
      <c r="B1272" s="28" t="s">
        <v>1001</v>
      </c>
      <c r="C1272" s="31"/>
      <c r="D1272" s="33">
        <v>0</v>
      </c>
      <c r="E1272" s="23">
        <f t="shared" si="155"/>
        <v>0</v>
      </c>
      <c r="F1272" s="24">
        <f t="shared" si="156"/>
        <v>0</v>
      </c>
      <c r="G1272" s="33">
        <v>0</v>
      </c>
      <c r="IP1272" s="9"/>
      <c r="IQ1272" s="9"/>
      <c r="IR1272" s="9"/>
      <c r="IS1272" s="9"/>
      <c r="IT1272" s="9"/>
      <c r="IU1272" s="9"/>
      <c r="IV1272" s="9"/>
    </row>
    <row r="1273" s="5" customFormat="1" ht="15" customHeight="1" spans="1:256">
      <c r="A1273" s="25">
        <v>2200405</v>
      </c>
      <c r="B1273" s="28" t="s">
        <v>1002</v>
      </c>
      <c r="C1273" s="31"/>
      <c r="D1273" s="33">
        <v>0</v>
      </c>
      <c r="E1273" s="23">
        <f t="shared" si="155"/>
        <v>0</v>
      </c>
      <c r="F1273" s="24">
        <f t="shared" si="156"/>
        <v>0</v>
      </c>
      <c r="G1273" s="33">
        <v>0</v>
      </c>
      <c r="IP1273" s="9"/>
      <c r="IQ1273" s="9"/>
      <c r="IR1273" s="9"/>
      <c r="IS1273" s="9"/>
      <c r="IT1273" s="9"/>
      <c r="IU1273" s="9"/>
      <c r="IV1273" s="9"/>
    </row>
    <row r="1274" s="5" customFormat="1" ht="15" customHeight="1" spans="1:256">
      <c r="A1274" s="25">
        <v>2200406</v>
      </c>
      <c r="B1274" s="28" t="s">
        <v>1003</v>
      </c>
      <c r="C1274" s="31"/>
      <c r="D1274" s="33">
        <v>0</v>
      </c>
      <c r="E1274" s="23">
        <f t="shared" si="155"/>
        <v>0</v>
      </c>
      <c r="F1274" s="24">
        <f t="shared" si="156"/>
        <v>0</v>
      </c>
      <c r="G1274" s="33">
        <v>0</v>
      </c>
      <c r="IP1274" s="9"/>
      <c r="IQ1274" s="9"/>
      <c r="IR1274" s="9"/>
      <c r="IS1274" s="9"/>
      <c r="IT1274" s="9"/>
      <c r="IU1274" s="9"/>
      <c r="IV1274" s="9"/>
    </row>
    <row r="1275" s="5" customFormat="1" ht="15" customHeight="1" spans="1:256">
      <c r="A1275" s="25">
        <v>2200407</v>
      </c>
      <c r="B1275" s="28" t="s">
        <v>1004</v>
      </c>
      <c r="C1275" s="31"/>
      <c r="D1275" s="33">
        <v>0</v>
      </c>
      <c r="E1275" s="23">
        <f t="shared" si="155"/>
        <v>0</v>
      </c>
      <c r="F1275" s="24">
        <f t="shared" si="156"/>
        <v>0</v>
      </c>
      <c r="G1275" s="33">
        <v>0</v>
      </c>
      <c r="IP1275" s="9"/>
      <c r="IQ1275" s="9"/>
      <c r="IR1275" s="9"/>
      <c r="IS1275" s="9"/>
      <c r="IT1275" s="9"/>
      <c r="IU1275" s="9"/>
      <c r="IV1275" s="9"/>
    </row>
    <row r="1276" s="5" customFormat="1" ht="15" customHeight="1" spans="1:256">
      <c r="A1276" s="25">
        <v>2200408</v>
      </c>
      <c r="B1276" s="28" t="s">
        <v>1005</v>
      </c>
      <c r="C1276" s="31"/>
      <c r="D1276" s="33">
        <v>0</v>
      </c>
      <c r="E1276" s="23">
        <f t="shared" si="155"/>
        <v>0</v>
      </c>
      <c r="F1276" s="24">
        <f t="shared" si="156"/>
        <v>0</v>
      </c>
      <c r="G1276" s="33">
        <v>0</v>
      </c>
      <c r="IP1276" s="9"/>
      <c r="IQ1276" s="9"/>
      <c r="IR1276" s="9"/>
      <c r="IS1276" s="9"/>
      <c r="IT1276" s="9"/>
      <c r="IU1276" s="9"/>
      <c r="IV1276" s="9"/>
    </row>
    <row r="1277" s="5" customFormat="1" ht="15" customHeight="1" spans="1:256">
      <c r="A1277" s="25">
        <v>2200409</v>
      </c>
      <c r="B1277" s="28" t="s">
        <v>1006</v>
      </c>
      <c r="C1277" s="31"/>
      <c r="D1277" s="33">
        <v>0</v>
      </c>
      <c r="E1277" s="23">
        <f t="shared" si="155"/>
        <v>0</v>
      </c>
      <c r="F1277" s="24">
        <f t="shared" si="156"/>
        <v>0</v>
      </c>
      <c r="G1277" s="33">
        <v>0</v>
      </c>
      <c r="IP1277" s="9"/>
      <c r="IQ1277" s="9"/>
      <c r="IR1277" s="9"/>
      <c r="IS1277" s="9"/>
      <c r="IT1277" s="9"/>
      <c r="IU1277" s="9"/>
      <c r="IV1277" s="9"/>
    </row>
    <row r="1278" s="5" customFormat="1" ht="15" customHeight="1" spans="1:256">
      <c r="A1278" s="25">
        <v>2200410</v>
      </c>
      <c r="B1278" s="28" t="s">
        <v>1007</v>
      </c>
      <c r="C1278" s="31"/>
      <c r="D1278" s="33">
        <v>0</v>
      </c>
      <c r="E1278" s="23">
        <f t="shared" si="155"/>
        <v>0</v>
      </c>
      <c r="F1278" s="24">
        <f t="shared" si="156"/>
        <v>0</v>
      </c>
      <c r="G1278" s="33">
        <v>0</v>
      </c>
      <c r="IP1278" s="9"/>
      <c r="IQ1278" s="9"/>
      <c r="IR1278" s="9"/>
      <c r="IS1278" s="9"/>
      <c r="IT1278" s="9"/>
      <c r="IU1278" s="9"/>
      <c r="IV1278" s="9"/>
    </row>
    <row r="1279" s="5" customFormat="1" ht="15" customHeight="1" spans="1:256">
      <c r="A1279" s="25">
        <v>2200450</v>
      </c>
      <c r="B1279" s="28" t="s">
        <v>1008</v>
      </c>
      <c r="C1279" s="31"/>
      <c r="D1279" s="33">
        <v>0</v>
      </c>
      <c r="E1279" s="23">
        <f t="shared" si="155"/>
        <v>0</v>
      </c>
      <c r="F1279" s="24">
        <f t="shared" si="156"/>
        <v>0</v>
      </c>
      <c r="G1279" s="33">
        <v>0</v>
      </c>
      <c r="IP1279" s="9"/>
      <c r="IQ1279" s="9"/>
      <c r="IR1279" s="9"/>
      <c r="IS1279" s="9"/>
      <c r="IT1279" s="9"/>
      <c r="IU1279" s="9"/>
      <c r="IV1279" s="9"/>
    </row>
    <row r="1280" s="5" customFormat="1" ht="15" customHeight="1" spans="1:256">
      <c r="A1280" s="25">
        <v>2200499</v>
      </c>
      <c r="B1280" s="28" t="s">
        <v>1009</v>
      </c>
      <c r="C1280" s="31"/>
      <c r="D1280" s="33">
        <v>0</v>
      </c>
      <c r="E1280" s="23">
        <f t="shared" si="155"/>
        <v>0</v>
      </c>
      <c r="F1280" s="24">
        <f t="shared" si="156"/>
        <v>0</v>
      </c>
      <c r="G1280" s="33">
        <v>0</v>
      </c>
      <c r="IP1280" s="9"/>
      <c r="IQ1280" s="9"/>
      <c r="IR1280" s="9"/>
      <c r="IS1280" s="9"/>
      <c r="IT1280" s="9"/>
      <c r="IU1280" s="9"/>
      <c r="IV1280" s="9"/>
    </row>
    <row r="1281" s="5" customFormat="1" ht="15" customHeight="1" spans="1:256">
      <c r="A1281" s="25">
        <v>22005</v>
      </c>
      <c r="B1281" s="26" t="s">
        <v>1010</v>
      </c>
      <c r="C1281" s="39">
        <f t="shared" ref="C1281:G1281" si="158">SUM(C1282:C1295)</f>
        <v>64</v>
      </c>
      <c r="D1281" s="32">
        <f t="shared" si="158"/>
        <v>63</v>
      </c>
      <c r="E1281" s="23">
        <f t="shared" si="155"/>
        <v>-1</v>
      </c>
      <c r="F1281" s="24">
        <f t="shared" si="156"/>
        <v>-1.5625</v>
      </c>
      <c r="G1281" s="32">
        <f t="shared" si="158"/>
        <v>63</v>
      </c>
      <c r="IP1281" s="9"/>
      <c r="IQ1281" s="9"/>
      <c r="IR1281" s="9"/>
      <c r="IS1281" s="9"/>
      <c r="IT1281" s="9"/>
      <c r="IU1281" s="9"/>
      <c r="IV1281" s="9"/>
    </row>
    <row r="1282" s="5" customFormat="1" ht="15" customHeight="1" spans="1:256">
      <c r="A1282" s="25">
        <v>2200501</v>
      </c>
      <c r="B1282" s="28" t="s">
        <v>14</v>
      </c>
      <c r="C1282" s="31"/>
      <c r="D1282" s="33">
        <v>0</v>
      </c>
      <c r="E1282" s="23">
        <f t="shared" si="155"/>
        <v>0</v>
      </c>
      <c r="F1282" s="24">
        <f t="shared" si="156"/>
        <v>0</v>
      </c>
      <c r="G1282" s="33">
        <v>0</v>
      </c>
      <c r="IP1282" s="9"/>
      <c r="IQ1282" s="9"/>
      <c r="IR1282" s="9"/>
      <c r="IS1282" s="9"/>
      <c r="IT1282" s="9"/>
      <c r="IU1282" s="9"/>
      <c r="IV1282" s="9"/>
    </row>
    <row r="1283" s="5" customFormat="1" ht="15" customHeight="1" spans="1:256">
      <c r="A1283" s="25">
        <v>2200502</v>
      </c>
      <c r="B1283" s="28" t="s">
        <v>15</v>
      </c>
      <c r="C1283" s="31"/>
      <c r="D1283" s="33">
        <v>0</v>
      </c>
      <c r="E1283" s="23">
        <f t="shared" si="155"/>
        <v>0</v>
      </c>
      <c r="F1283" s="24">
        <f t="shared" si="156"/>
        <v>0</v>
      </c>
      <c r="G1283" s="33">
        <v>0</v>
      </c>
      <c r="IP1283" s="9"/>
      <c r="IQ1283" s="9"/>
      <c r="IR1283" s="9"/>
      <c r="IS1283" s="9"/>
      <c r="IT1283" s="9"/>
      <c r="IU1283" s="9"/>
      <c r="IV1283" s="9"/>
    </row>
    <row r="1284" s="5" customFormat="1" ht="15" customHeight="1" spans="1:256">
      <c r="A1284" s="25">
        <v>2200503</v>
      </c>
      <c r="B1284" s="28" t="s">
        <v>16</v>
      </c>
      <c r="C1284" s="31"/>
      <c r="D1284" s="33">
        <v>0</v>
      </c>
      <c r="E1284" s="23">
        <f t="shared" si="155"/>
        <v>0</v>
      </c>
      <c r="F1284" s="24">
        <f t="shared" si="156"/>
        <v>0</v>
      </c>
      <c r="G1284" s="33">
        <v>0</v>
      </c>
      <c r="IP1284" s="9"/>
      <c r="IQ1284" s="9"/>
      <c r="IR1284" s="9"/>
      <c r="IS1284" s="9"/>
      <c r="IT1284" s="9"/>
      <c r="IU1284" s="9"/>
      <c r="IV1284" s="9"/>
    </row>
    <row r="1285" s="5" customFormat="1" ht="15" customHeight="1" spans="1:256">
      <c r="A1285" s="25">
        <v>2200504</v>
      </c>
      <c r="B1285" s="28" t="s">
        <v>1011</v>
      </c>
      <c r="C1285" s="31">
        <v>54</v>
      </c>
      <c r="D1285" s="33">
        <v>53</v>
      </c>
      <c r="E1285" s="23">
        <f t="shared" si="155"/>
        <v>-1</v>
      </c>
      <c r="F1285" s="24">
        <f t="shared" si="156"/>
        <v>-1.85185185185185</v>
      </c>
      <c r="G1285" s="33">
        <v>53</v>
      </c>
      <c r="IP1285" s="9"/>
      <c r="IQ1285" s="9"/>
      <c r="IR1285" s="9"/>
      <c r="IS1285" s="9"/>
      <c r="IT1285" s="9"/>
      <c r="IU1285" s="9"/>
      <c r="IV1285" s="9"/>
    </row>
    <row r="1286" s="5" customFormat="1" ht="15" customHeight="1" spans="1:256">
      <c r="A1286" s="25">
        <v>2200506</v>
      </c>
      <c r="B1286" s="28" t="s">
        <v>1012</v>
      </c>
      <c r="C1286" s="31"/>
      <c r="D1286" s="33">
        <v>0</v>
      </c>
      <c r="E1286" s="23">
        <f t="shared" si="155"/>
        <v>0</v>
      </c>
      <c r="F1286" s="24">
        <f t="shared" si="156"/>
        <v>0</v>
      </c>
      <c r="G1286" s="33">
        <v>0</v>
      </c>
      <c r="IP1286" s="9"/>
      <c r="IQ1286" s="9"/>
      <c r="IR1286" s="9"/>
      <c r="IS1286" s="9"/>
      <c r="IT1286" s="9"/>
      <c r="IU1286" s="9"/>
      <c r="IV1286" s="9"/>
    </row>
    <row r="1287" s="5" customFormat="1" ht="15" customHeight="1" spans="1:256">
      <c r="A1287" s="25">
        <v>2200507</v>
      </c>
      <c r="B1287" s="28" t="s">
        <v>1013</v>
      </c>
      <c r="C1287" s="31"/>
      <c r="D1287" s="33">
        <v>0</v>
      </c>
      <c r="E1287" s="23">
        <f t="shared" si="155"/>
        <v>0</v>
      </c>
      <c r="F1287" s="24">
        <f t="shared" si="156"/>
        <v>0</v>
      </c>
      <c r="G1287" s="33">
        <v>0</v>
      </c>
      <c r="IP1287" s="9"/>
      <c r="IQ1287" s="9"/>
      <c r="IR1287" s="9"/>
      <c r="IS1287" s="9"/>
      <c r="IT1287" s="9"/>
      <c r="IU1287" s="9"/>
      <c r="IV1287" s="9"/>
    </row>
    <row r="1288" s="5" customFormat="1" ht="15" customHeight="1" spans="1:256">
      <c r="A1288" s="25">
        <v>2200508</v>
      </c>
      <c r="B1288" s="28" t="s">
        <v>1014</v>
      </c>
      <c r="C1288" s="31"/>
      <c r="D1288" s="33">
        <v>0</v>
      </c>
      <c r="E1288" s="23">
        <f t="shared" si="155"/>
        <v>0</v>
      </c>
      <c r="F1288" s="24">
        <f t="shared" si="156"/>
        <v>0</v>
      </c>
      <c r="G1288" s="33">
        <v>0</v>
      </c>
      <c r="IP1288" s="9"/>
      <c r="IQ1288" s="9"/>
      <c r="IR1288" s="9"/>
      <c r="IS1288" s="9"/>
      <c r="IT1288" s="9"/>
      <c r="IU1288" s="9"/>
      <c r="IV1288" s="9"/>
    </row>
    <row r="1289" s="5" customFormat="1" ht="15" customHeight="1" spans="1:256">
      <c r="A1289" s="25">
        <v>2200509</v>
      </c>
      <c r="B1289" s="28" t="s">
        <v>1015</v>
      </c>
      <c r="C1289" s="31">
        <v>10</v>
      </c>
      <c r="D1289" s="33"/>
      <c r="E1289" s="23">
        <f t="shared" si="155"/>
        <v>-10</v>
      </c>
      <c r="F1289" s="24">
        <f t="shared" si="156"/>
        <v>-100</v>
      </c>
      <c r="G1289" s="33"/>
      <c r="IP1289" s="9"/>
      <c r="IQ1289" s="9"/>
      <c r="IR1289" s="9"/>
      <c r="IS1289" s="9"/>
      <c r="IT1289" s="9"/>
      <c r="IU1289" s="9"/>
      <c r="IV1289" s="9"/>
    </row>
    <row r="1290" s="5" customFormat="1" ht="15" customHeight="1" spans="1:256">
      <c r="A1290" s="25">
        <v>2200510</v>
      </c>
      <c r="B1290" s="28" t="s">
        <v>1016</v>
      </c>
      <c r="C1290" s="31"/>
      <c r="D1290" s="33">
        <v>0</v>
      </c>
      <c r="E1290" s="23">
        <f t="shared" si="155"/>
        <v>0</v>
      </c>
      <c r="F1290" s="24">
        <f t="shared" si="156"/>
        <v>0</v>
      </c>
      <c r="G1290" s="33">
        <v>0</v>
      </c>
      <c r="IP1290" s="9"/>
      <c r="IQ1290" s="9"/>
      <c r="IR1290" s="9"/>
      <c r="IS1290" s="9"/>
      <c r="IT1290" s="9"/>
      <c r="IU1290" s="9"/>
      <c r="IV1290" s="9"/>
    </row>
    <row r="1291" s="5" customFormat="1" ht="15" customHeight="1" spans="1:256">
      <c r="A1291" s="25">
        <v>2200511</v>
      </c>
      <c r="B1291" s="28" t="s">
        <v>1017</v>
      </c>
      <c r="C1291" s="31"/>
      <c r="D1291" s="33">
        <v>0</v>
      </c>
      <c r="E1291" s="23">
        <f t="shared" si="155"/>
        <v>0</v>
      </c>
      <c r="F1291" s="24">
        <f t="shared" si="156"/>
        <v>0</v>
      </c>
      <c r="G1291" s="33">
        <v>0</v>
      </c>
      <c r="IP1291" s="9"/>
      <c r="IQ1291" s="9"/>
      <c r="IR1291" s="9"/>
      <c r="IS1291" s="9"/>
      <c r="IT1291" s="9"/>
      <c r="IU1291" s="9"/>
      <c r="IV1291" s="9"/>
    </row>
    <row r="1292" s="5" customFormat="1" ht="15" customHeight="1" spans="1:256">
      <c r="A1292" s="25">
        <v>2200512</v>
      </c>
      <c r="B1292" s="28" t="s">
        <v>1018</v>
      </c>
      <c r="C1292" s="31"/>
      <c r="D1292" s="33">
        <v>0</v>
      </c>
      <c r="E1292" s="23">
        <f t="shared" si="155"/>
        <v>0</v>
      </c>
      <c r="F1292" s="24">
        <f t="shared" si="156"/>
        <v>0</v>
      </c>
      <c r="G1292" s="33">
        <v>0</v>
      </c>
      <c r="IP1292" s="9"/>
      <c r="IQ1292" s="9"/>
      <c r="IR1292" s="9"/>
      <c r="IS1292" s="9"/>
      <c r="IT1292" s="9"/>
      <c r="IU1292" s="9"/>
      <c r="IV1292" s="9"/>
    </row>
    <row r="1293" s="5" customFormat="1" ht="15" customHeight="1" spans="1:256">
      <c r="A1293" s="25">
        <v>2200513</v>
      </c>
      <c r="B1293" s="28" t="s">
        <v>1019</v>
      </c>
      <c r="C1293" s="31"/>
      <c r="D1293" s="33">
        <v>0</v>
      </c>
      <c r="E1293" s="23">
        <f t="shared" si="155"/>
        <v>0</v>
      </c>
      <c r="F1293" s="24">
        <f t="shared" si="156"/>
        <v>0</v>
      </c>
      <c r="G1293" s="33">
        <v>0</v>
      </c>
      <c r="IP1293" s="9"/>
      <c r="IQ1293" s="9"/>
      <c r="IR1293" s="9"/>
      <c r="IS1293" s="9"/>
      <c r="IT1293" s="9"/>
      <c r="IU1293" s="9"/>
      <c r="IV1293" s="9"/>
    </row>
    <row r="1294" s="5" customFormat="1" ht="15" customHeight="1" spans="1:256">
      <c r="A1294" s="25">
        <v>2200514</v>
      </c>
      <c r="B1294" s="28" t="s">
        <v>1020</v>
      </c>
      <c r="C1294" s="31"/>
      <c r="D1294" s="33">
        <v>0</v>
      </c>
      <c r="E1294" s="23">
        <f t="shared" si="155"/>
        <v>0</v>
      </c>
      <c r="F1294" s="24">
        <f t="shared" si="156"/>
        <v>0</v>
      </c>
      <c r="G1294" s="33">
        <v>0</v>
      </c>
      <c r="IP1294" s="9"/>
      <c r="IQ1294" s="9"/>
      <c r="IR1294" s="9"/>
      <c r="IS1294" s="9"/>
      <c r="IT1294" s="9"/>
      <c r="IU1294" s="9"/>
      <c r="IV1294" s="9"/>
    </row>
    <row r="1295" s="5" customFormat="1" ht="15" customHeight="1" spans="1:256">
      <c r="A1295" s="25">
        <v>2200599</v>
      </c>
      <c r="B1295" s="28" t="s">
        <v>1021</v>
      </c>
      <c r="C1295" s="31"/>
      <c r="D1295" s="33">
        <v>10</v>
      </c>
      <c r="E1295" s="23">
        <f t="shared" si="155"/>
        <v>10</v>
      </c>
      <c r="F1295" s="24">
        <f t="shared" si="156"/>
        <v>0</v>
      </c>
      <c r="G1295" s="33">
        <v>10</v>
      </c>
      <c r="IP1295" s="9"/>
      <c r="IQ1295" s="9"/>
      <c r="IR1295" s="9"/>
      <c r="IS1295" s="9"/>
      <c r="IT1295" s="9"/>
      <c r="IU1295" s="9"/>
      <c r="IV1295" s="9"/>
    </row>
    <row r="1296" s="5" customFormat="1" ht="15" customHeight="1" spans="1:256">
      <c r="A1296" s="25">
        <v>22099</v>
      </c>
      <c r="B1296" s="26" t="s">
        <v>1022</v>
      </c>
      <c r="C1296" s="31"/>
      <c r="D1296" s="32">
        <f>D1297</f>
        <v>0</v>
      </c>
      <c r="E1296" s="23">
        <f t="shared" si="155"/>
        <v>0</v>
      </c>
      <c r="F1296" s="24">
        <f t="shared" si="156"/>
        <v>0</v>
      </c>
      <c r="G1296" s="32">
        <f>G1297</f>
        <v>0</v>
      </c>
      <c r="IP1296" s="9"/>
      <c r="IQ1296" s="9"/>
      <c r="IR1296" s="9"/>
      <c r="IS1296" s="9"/>
      <c r="IT1296" s="9"/>
      <c r="IU1296" s="9"/>
      <c r="IV1296" s="9"/>
    </row>
    <row r="1297" s="5" customFormat="1" ht="15" customHeight="1" spans="1:256">
      <c r="A1297" s="25">
        <v>2209901</v>
      </c>
      <c r="B1297" s="28" t="s">
        <v>1023</v>
      </c>
      <c r="C1297" s="44"/>
      <c r="D1297" s="33"/>
      <c r="E1297" s="23">
        <f t="shared" si="155"/>
        <v>0</v>
      </c>
      <c r="F1297" s="24">
        <f t="shared" si="156"/>
        <v>0</v>
      </c>
      <c r="G1297" s="33"/>
      <c r="IP1297" s="9"/>
      <c r="IQ1297" s="9"/>
      <c r="IR1297" s="9"/>
      <c r="IS1297" s="9"/>
      <c r="IT1297" s="9"/>
      <c r="IU1297" s="9"/>
      <c r="IV1297" s="9"/>
    </row>
    <row r="1298" s="5" customFormat="1" ht="15" customHeight="1" spans="1:256">
      <c r="A1298" s="25">
        <v>221</v>
      </c>
      <c r="B1298" s="26" t="s">
        <v>1024</v>
      </c>
      <c r="C1298" s="31">
        <f>C1299+C1308+C1311</f>
        <v>3243</v>
      </c>
      <c r="D1298" s="32">
        <f>D1299+D1308+D1312</f>
        <v>3603</v>
      </c>
      <c r="E1298" s="23">
        <f t="shared" si="155"/>
        <v>360</v>
      </c>
      <c r="F1298" s="24">
        <f t="shared" si="156"/>
        <v>11.1008325624422</v>
      </c>
      <c r="G1298" s="32">
        <f>G1299+G1308+G1312</f>
        <v>3837</v>
      </c>
      <c r="IP1298" s="9"/>
      <c r="IQ1298" s="9"/>
      <c r="IR1298" s="9"/>
      <c r="IS1298" s="9"/>
      <c r="IT1298" s="9"/>
      <c r="IU1298" s="9"/>
      <c r="IV1298" s="9"/>
    </row>
    <row r="1299" s="5" customFormat="1" ht="15" customHeight="1" spans="1:256">
      <c r="A1299" s="25">
        <v>22101</v>
      </c>
      <c r="B1299" s="26" t="s">
        <v>1025</v>
      </c>
      <c r="C1299" s="38">
        <f t="shared" ref="C1299:G1299" si="159">SUM(C1300:C1307)</f>
        <v>100</v>
      </c>
      <c r="D1299" s="32">
        <f t="shared" si="159"/>
        <v>55</v>
      </c>
      <c r="E1299" s="23">
        <f t="shared" si="155"/>
        <v>-45</v>
      </c>
      <c r="F1299" s="24">
        <f t="shared" si="156"/>
        <v>-45</v>
      </c>
      <c r="G1299" s="32">
        <f t="shared" si="159"/>
        <v>289</v>
      </c>
      <c r="IP1299" s="9"/>
      <c r="IQ1299" s="9"/>
      <c r="IR1299" s="9"/>
      <c r="IS1299" s="9"/>
      <c r="IT1299" s="9"/>
      <c r="IU1299" s="9"/>
      <c r="IV1299" s="9"/>
    </row>
    <row r="1300" s="5" customFormat="1" ht="15" customHeight="1" spans="1:256">
      <c r="A1300" s="25">
        <v>2210101</v>
      </c>
      <c r="B1300" s="28" t="s">
        <v>1026</v>
      </c>
      <c r="C1300" s="31"/>
      <c r="D1300" s="33">
        <v>0</v>
      </c>
      <c r="E1300" s="23">
        <f t="shared" si="155"/>
        <v>0</v>
      </c>
      <c r="F1300" s="24">
        <f t="shared" si="156"/>
        <v>0</v>
      </c>
      <c r="G1300" s="33">
        <v>0</v>
      </c>
      <c r="IP1300" s="9"/>
      <c r="IQ1300" s="9"/>
      <c r="IR1300" s="9"/>
      <c r="IS1300" s="9"/>
      <c r="IT1300" s="9"/>
      <c r="IU1300" s="9"/>
      <c r="IV1300" s="9"/>
    </row>
    <row r="1301" s="5" customFormat="1" ht="15" customHeight="1" spans="1:256">
      <c r="A1301" s="25">
        <v>2210102</v>
      </c>
      <c r="B1301" s="28" t="s">
        <v>1027</v>
      </c>
      <c r="C1301" s="31"/>
      <c r="D1301" s="33">
        <v>0</v>
      </c>
      <c r="E1301" s="23">
        <f t="shared" ref="E1301:E1364" si="160">D1301-C1301</f>
        <v>0</v>
      </c>
      <c r="F1301" s="24">
        <f t="shared" ref="F1301:F1364" si="161">IF(C1301=0,,E1301/C1301*100)</f>
        <v>0</v>
      </c>
      <c r="G1301" s="33">
        <v>0</v>
      </c>
      <c r="IP1301" s="9"/>
      <c r="IQ1301" s="9"/>
      <c r="IR1301" s="9"/>
      <c r="IS1301" s="9"/>
      <c r="IT1301" s="9"/>
      <c r="IU1301" s="9"/>
      <c r="IV1301" s="9"/>
    </row>
    <row r="1302" s="5" customFormat="1" ht="15" customHeight="1" spans="1:256">
      <c r="A1302" s="25">
        <v>2210103</v>
      </c>
      <c r="B1302" s="28" t="s">
        <v>1028</v>
      </c>
      <c r="C1302" s="31"/>
      <c r="D1302" s="33">
        <v>0</v>
      </c>
      <c r="E1302" s="23">
        <f t="shared" si="160"/>
        <v>0</v>
      </c>
      <c r="F1302" s="24">
        <f t="shared" si="161"/>
        <v>0</v>
      </c>
      <c r="G1302" s="33">
        <v>0</v>
      </c>
      <c r="IP1302" s="9"/>
      <c r="IQ1302" s="9"/>
      <c r="IR1302" s="9"/>
      <c r="IS1302" s="9"/>
      <c r="IT1302" s="9"/>
      <c r="IU1302" s="9"/>
      <c r="IV1302" s="9"/>
    </row>
    <row r="1303" s="5" customFormat="1" ht="15" customHeight="1" spans="1:256">
      <c r="A1303" s="25">
        <v>2210104</v>
      </c>
      <c r="B1303" s="28" t="s">
        <v>1029</v>
      </c>
      <c r="C1303" s="31"/>
      <c r="D1303" s="33">
        <v>0</v>
      </c>
      <c r="E1303" s="23">
        <f t="shared" si="160"/>
        <v>0</v>
      </c>
      <c r="F1303" s="24">
        <f t="shared" si="161"/>
        <v>0</v>
      </c>
      <c r="G1303" s="33">
        <v>0</v>
      </c>
      <c r="IP1303" s="9"/>
      <c r="IQ1303" s="9"/>
      <c r="IR1303" s="9"/>
      <c r="IS1303" s="9"/>
      <c r="IT1303" s="9"/>
      <c r="IU1303" s="9"/>
      <c r="IV1303" s="9"/>
    </row>
    <row r="1304" s="5" customFormat="1" ht="15" customHeight="1" spans="1:256">
      <c r="A1304" s="25">
        <v>2210105</v>
      </c>
      <c r="B1304" s="28" t="s">
        <v>1030</v>
      </c>
      <c r="C1304" s="31">
        <v>100</v>
      </c>
      <c r="D1304" s="33">
        <v>55</v>
      </c>
      <c r="E1304" s="23">
        <f t="shared" si="160"/>
        <v>-45</v>
      </c>
      <c r="F1304" s="24">
        <f t="shared" si="161"/>
        <v>-45</v>
      </c>
      <c r="G1304" s="33">
        <v>289</v>
      </c>
      <c r="IP1304" s="9"/>
      <c r="IQ1304" s="9"/>
      <c r="IR1304" s="9"/>
      <c r="IS1304" s="9"/>
      <c r="IT1304" s="9"/>
      <c r="IU1304" s="9"/>
      <c r="IV1304" s="9"/>
    </row>
    <row r="1305" s="5" customFormat="1" ht="15" customHeight="1" spans="1:256">
      <c r="A1305" s="25">
        <v>2210106</v>
      </c>
      <c r="B1305" s="28" t="s">
        <v>1031</v>
      </c>
      <c r="C1305" s="31"/>
      <c r="D1305" s="33"/>
      <c r="E1305" s="23">
        <f t="shared" si="160"/>
        <v>0</v>
      </c>
      <c r="F1305" s="24">
        <f t="shared" si="161"/>
        <v>0</v>
      </c>
      <c r="G1305" s="33"/>
      <c r="IP1305" s="9"/>
      <c r="IQ1305" s="9"/>
      <c r="IR1305" s="9"/>
      <c r="IS1305" s="9"/>
      <c r="IT1305" s="9"/>
      <c r="IU1305" s="9"/>
      <c r="IV1305" s="9"/>
    </row>
    <row r="1306" s="5" customFormat="1" ht="15" customHeight="1" spans="1:256">
      <c r="A1306" s="25">
        <v>2210107</v>
      </c>
      <c r="B1306" s="28" t="s">
        <v>1032</v>
      </c>
      <c r="C1306" s="31"/>
      <c r="D1306" s="33">
        <v>0</v>
      </c>
      <c r="E1306" s="23">
        <f t="shared" si="160"/>
        <v>0</v>
      </c>
      <c r="F1306" s="24">
        <f t="shared" si="161"/>
        <v>0</v>
      </c>
      <c r="G1306" s="33">
        <v>0</v>
      </c>
      <c r="IP1306" s="9"/>
      <c r="IQ1306" s="9"/>
      <c r="IR1306" s="9"/>
      <c r="IS1306" s="9"/>
      <c r="IT1306" s="9"/>
      <c r="IU1306" s="9"/>
      <c r="IV1306" s="9"/>
    </row>
    <row r="1307" s="5" customFormat="1" ht="15" customHeight="1" spans="1:256">
      <c r="A1307" s="25">
        <v>2210199</v>
      </c>
      <c r="B1307" s="28" t="s">
        <v>1033</v>
      </c>
      <c r="C1307" s="31"/>
      <c r="D1307" s="33">
        <v>0</v>
      </c>
      <c r="E1307" s="23">
        <f t="shared" si="160"/>
        <v>0</v>
      </c>
      <c r="F1307" s="24">
        <f t="shared" si="161"/>
        <v>0</v>
      </c>
      <c r="G1307" s="33">
        <v>0</v>
      </c>
      <c r="IP1307" s="9"/>
      <c r="IQ1307" s="9"/>
      <c r="IR1307" s="9"/>
      <c r="IS1307" s="9"/>
      <c r="IT1307" s="9"/>
      <c r="IU1307" s="9"/>
      <c r="IV1307" s="9"/>
    </row>
    <row r="1308" s="5" customFormat="1" ht="15" customHeight="1" spans="1:256">
      <c r="A1308" s="25">
        <v>22102</v>
      </c>
      <c r="B1308" s="26" t="s">
        <v>1034</v>
      </c>
      <c r="C1308" s="39">
        <f>SUM(C1309:C1310)</f>
        <v>3143</v>
      </c>
      <c r="D1308" s="32">
        <f>SUM(D1309:D1311)</f>
        <v>3548</v>
      </c>
      <c r="E1308" s="23">
        <f t="shared" si="160"/>
        <v>405</v>
      </c>
      <c r="F1308" s="24">
        <f t="shared" si="161"/>
        <v>12.8857779191855</v>
      </c>
      <c r="G1308" s="32">
        <f>SUM(G1309:G1311)</f>
        <v>3548</v>
      </c>
      <c r="IP1308" s="9"/>
      <c r="IQ1308" s="9"/>
      <c r="IR1308" s="9"/>
      <c r="IS1308" s="9"/>
      <c r="IT1308" s="9"/>
      <c r="IU1308" s="9"/>
      <c r="IV1308" s="9"/>
    </row>
    <row r="1309" s="5" customFormat="1" ht="15" customHeight="1" spans="1:256">
      <c r="A1309" s="25">
        <v>2210201</v>
      </c>
      <c r="B1309" s="28" t="s">
        <v>1035</v>
      </c>
      <c r="C1309" s="31">
        <v>3143</v>
      </c>
      <c r="D1309" s="33">
        <v>3548</v>
      </c>
      <c r="E1309" s="23">
        <f t="shared" si="160"/>
        <v>405</v>
      </c>
      <c r="F1309" s="24">
        <f t="shared" si="161"/>
        <v>12.8857779191855</v>
      </c>
      <c r="G1309" s="33">
        <v>3548</v>
      </c>
      <c r="IP1309" s="9"/>
      <c r="IQ1309" s="9"/>
      <c r="IR1309" s="9"/>
      <c r="IS1309" s="9"/>
      <c r="IT1309" s="9"/>
      <c r="IU1309" s="9"/>
      <c r="IV1309" s="9"/>
    </row>
    <row r="1310" s="5" customFormat="1" ht="15" customHeight="1" spans="1:256">
      <c r="A1310" s="25">
        <v>2210202</v>
      </c>
      <c r="B1310" s="28" t="s">
        <v>1036</v>
      </c>
      <c r="C1310" s="31"/>
      <c r="D1310" s="33">
        <v>0</v>
      </c>
      <c r="E1310" s="23">
        <f t="shared" si="160"/>
        <v>0</v>
      </c>
      <c r="F1310" s="24">
        <f t="shared" si="161"/>
        <v>0</v>
      </c>
      <c r="G1310" s="33">
        <v>0</v>
      </c>
      <c r="IP1310" s="9"/>
      <c r="IQ1310" s="9"/>
      <c r="IR1310" s="9"/>
      <c r="IS1310" s="9"/>
      <c r="IT1310" s="9"/>
      <c r="IU1310" s="9"/>
      <c r="IV1310" s="9"/>
    </row>
    <row r="1311" s="5" customFormat="1" ht="15" customHeight="1" spans="1:256">
      <c r="A1311" s="25">
        <v>2210203</v>
      </c>
      <c r="B1311" s="28" t="s">
        <v>1037</v>
      </c>
      <c r="C1311" s="39">
        <f>SUM(C1312:C1314)</f>
        <v>0</v>
      </c>
      <c r="D1311" s="33"/>
      <c r="E1311" s="23">
        <f t="shared" si="160"/>
        <v>0</v>
      </c>
      <c r="F1311" s="24">
        <f t="shared" si="161"/>
        <v>0</v>
      </c>
      <c r="G1311" s="33"/>
      <c r="IP1311" s="9"/>
      <c r="IQ1311" s="9"/>
      <c r="IR1311" s="9"/>
      <c r="IS1311" s="9"/>
      <c r="IT1311" s="9"/>
      <c r="IU1311" s="9"/>
      <c r="IV1311" s="9"/>
    </row>
    <row r="1312" s="5" customFormat="1" ht="15" customHeight="1" spans="1:256">
      <c r="A1312" s="25">
        <v>22103</v>
      </c>
      <c r="B1312" s="26" t="s">
        <v>1038</v>
      </c>
      <c r="C1312" s="31"/>
      <c r="D1312" s="32">
        <f>SUM(D1313:D1315)</f>
        <v>0</v>
      </c>
      <c r="E1312" s="23">
        <f t="shared" si="160"/>
        <v>0</v>
      </c>
      <c r="F1312" s="24">
        <f t="shared" si="161"/>
        <v>0</v>
      </c>
      <c r="G1312" s="32">
        <f>SUM(G1313:G1315)</f>
        <v>0</v>
      </c>
      <c r="IP1312" s="9"/>
      <c r="IQ1312" s="9"/>
      <c r="IR1312" s="9"/>
      <c r="IS1312" s="9"/>
      <c r="IT1312" s="9"/>
      <c r="IU1312" s="9"/>
      <c r="IV1312" s="9"/>
    </row>
    <row r="1313" s="5" customFormat="1" ht="15" customHeight="1" spans="1:256">
      <c r="A1313" s="25">
        <v>2210301</v>
      </c>
      <c r="B1313" s="28" t="s">
        <v>1039</v>
      </c>
      <c r="C1313" s="31"/>
      <c r="D1313" s="33">
        <v>0</v>
      </c>
      <c r="E1313" s="23">
        <f t="shared" si="160"/>
        <v>0</v>
      </c>
      <c r="F1313" s="24">
        <f t="shared" si="161"/>
        <v>0</v>
      </c>
      <c r="G1313" s="33">
        <v>0</v>
      </c>
      <c r="IP1313" s="9"/>
      <c r="IQ1313" s="9"/>
      <c r="IR1313" s="9"/>
      <c r="IS1313" s="9"/>
      <c r="IT1313" s="9"/>
      <c r="IU1313" s="9"/>
      <c r="IV1313" s="9"/>
    </row>
    <row r="1314" s="5" customFormat="1" ht="15" customHeight="1" spans="1:256">
      <c r="A1314" s="25">
        <v>2210302</v>
      </c>
      <c r="B1314" s="28" t="s">
        <v>1040</v>
      </c>
      <c r="C1314" s="31"/>
      <c r="D1314" s="33"/>
      <c r="E1314" s="23">
        <f t="shared" si="160"/>
        <v>0</v>
      </c>
      <c r="F1314" s="24">
        <f t="shared" si="161"/>
        <v>0</v>
      </c>
      <c r="G1314" s="33"/>
      <c r="IP1314" s="9"/>
      <c r="IQ1314" s="9"/>
      <c r="IR1314" s="9"/>
      <c r="IS1314" s="9"/>
      <c r="IT1314" s="9"/>
      <c r="IU1314" s="9"/>
      <c r="IV1314" s="9"/>
    </row>
    <row r="1315" s="5" customFormat="1" ht="15" customHeight="1" spans="1:256">
      <c r="A1315" s="25">
        <v>2210399</v>
      </c>
      <c r="B1315" s="28" t="s">
        <v>1041</v>
      </c>
      <c r="C1315" s="31"/>
      <c r="D1315" s="33"/>
      <c r="E1315" s="23">
        <f t="shared" si="160"/>
        <v>0</v>
      </c>
      <c r="F1315" s="24">
        <f t="shared" si="161"/>
        <v>0</v>
      </c>
      <c r="G1315" s="33"/>
      <c r="IP1315" s="9"/>
      <c r="IQ1315" s="9"/>
      <c r="IR1315" s="9"/>
      <c r="IS1315" s="9"/>
      <c r="IT1315" s="9"/>
      <c r="IU1315" s="9"/>
      <c r="IV1315" s="9"/>
    </row>
    <row r="1316" s="5" customFormat="1" ht="15" customHeight="1" spans="1:256">
      <c r="A1316" s="25">
        <v>222</v>
      </c>
      <c r="B1316" s="26" t="s">
        <v>1042</v>
      </c>
      <c r="C1316" s="31">
        <f t="shared" ref="C1316:G1316" si="162">C1317+C1332+C1346+C1351+C1357</f>
        <v>270</v>
      </c>
      <c r="D1316" s="32">
        <f t="shared" si="162"/>
        <v>204</v>
      </c>
      <c r="E1316" s="23">
        <f t="shared" si="160"/>
        <v>-66</v>
      </c>
      <c r="F1316" s="24">
        <f t="shared" si="161"/>
        <v>-24.4444444444444</v>
      </c>
      <c r="G1316" s="32">
        <f t="shared" si="162"/>
        <v>204</v>
      </c>
      <c r="IP1316" s="9"/>
      <c r="IQ1316" s="9"/>
      <c r="IR1316" s="9"/>
      <c r="IS1316" s="9"/>
      <c r="IT1316" s="9"/>
      <c r="IU1316" s="9"/>
      <c r="IV1316" s="9"/>
    </row>
    <row r="1317" s="5" customFormat="1" ht="15" customHeight="1" spans="1:256">
      <c r="A1317" s="25">
        <v>22201</v>
      </c>
      <c r="B1317" s="26" t="s">
        <v>1043</v>
      </c>
      <c r="C1317" s="38">
        <f t="shared" ref="C1317:G1317" si="163">SUM(C1318:C1331)</f>
        <v>186</v>
      </c>
      <c r="D1317" s="32">
        <f t="shared" si="163"/>
        <v>204</v>
      </c>
      <c r="E1317" s="23">
        <f t="shared" si="160"/>
        <v>18</v>
      </c>
      <c r="F1317" s="24">
        <f t="shared" si="161"/>
        <v>9.67741935483871</v>
      </c>
      <c r="G1317" s="32">
        <f t="shared" si="163"/>
        <v>204</v>
      </c>
      <c r="IP1317" s="9"/>
      <c r="IQ1317" s="9"/>
      <c r="IR1317" s="9"/>
      <c r="IS1317" s="9"/>
      <c r="IT1317" s="9"/>
      <c r="IU1317" s="9"/>
      <c r="IV1317" s="9"/>
    </row>
    <row r="1318" s="5" customFormat="1" ht="15" customHeight="1" spans="1:256">
      <c r="A1318" s="25">
        <v>2220101</v>
      </c>
      <c r="B1318" s="28" t="s">
        <v>14</v>
      </c>
      <c r="C1318" s="31"/>
      <c r="D1318" s="33">
        <v>71</v>
      </c>
      <c r="E1318" s="23">
        <f t="shared" si="160"/>
        <v>71</v>
      </c>
      <c r="F1318" s="24">
        <f t="shared" si="161"/>
        <v>0</v>
      </c>
      <c r="G1318" s="33">
        <v>71</v>
      </c>
      <c r="IP1318" s="9"/>
      <c r="IQ1318" s="9"/>
      <c r="IR1318" s="9"/>
      <c r="IS1318" s="9"/>
      <c r="IT1318" s="9"/>
      <c r="IU1318" s="9"/>
      <c r="IV1318" s="9"/>
    </row>
    <row r="1319" s="5" customFormat="1" ht="15" customHeight="1" spans="1:256">
      <c r="A1319" s="25">
        <v>2220102</v>
      </c>
      <c r="B1319" s="28" t="s">
        <v>15</v>
      </c>
      <c r="C1319" s="31"/>
      <c r="D1319" s="33">
        <v>16</v>
      </c>
      <c r="E1319" s="23">
        <f t="shared" si="160"/>
        <v>16</v>
      </c>
      <c r="F1319" s="24">
        <f t="shared" si="161"/>
        <v>0</v>
      </c>
      <c r="G1319" s="33">
        <v>16</v>
      </c>
      <c r="IP1319" s="9"/>
      <c r="IQ1319" s="9"/>
      <c r="IR1319" s="9"/>
      <c r="IS1319" s="9"/>
      <c r="IT1319" s="9"/>
      <c r="IU1319" s="9"/>
      <c r="IV1319" s="9"/>
    </row>
    <row r="1320" s="5" customFormat="1" ht="15" customHeight="1" spans="1:256">
      <c r="A1320" s="25">
        <v>2220103</v>
      </c>
      <c r="B1320" s="28" t="s">
        <v>16</v>
      </c>
      <c r="C1320" s="31"/>
      <c r="D1320" s="33">
        <v>0</v>
      </c>
      <c r="E1320" s="23">
        <f t="shared" si="160"/>
        <v>0</v>
      </c>
      <c r="F1320" s="24">
        <f t="shared" si="161"/>
        <v>0</v>
      </c>
      <c r="G1320" s="33">
        <v>0</v>
      </c>
      <c r="IP1320" s="9"/>
      <c r="IQ1320" s="9"/>
      <c r="IR1320" s="9"/>
      <c r="IS1320" s="9"/>
      <c r="IT1320" s="9"/>
      <c r="IU1320" s="9"/>
      <c r="IV1320" s="9"/>
    </row>
    <row r="1321" s="5" customFormat="1" ht="15" customHeight="1" spans="1:256">
      <c r="A1321" s="25">
        <v>2220104</v>
      </c>
      <c r="B1321" s="28" t="s">
        <v>1044</v>
      </c>
      <c r="C1321" s="31"/>
      <c r="D1321" s="33">
        <v>0</v>
      </c>
      <c r="E1321" s="23">
        <f t="shared" si="160"/>
        <v>0</v>
      </c>
      <c r="F1321" s="24">
        <f t="shared" si="161"/>
        <v>0</v>
      </c>
      <c r="G1321" s="33">
        <v>0</v>
      </c>
      <c r="IP1321" s="9"/>
      <c r="IQ1321" s="9"/>
      <c r="IR1321" s="9"/>
      <c r="IS1321" s="9"/>
      <c r="IT1321" s="9"/>
      <c r="IU1321" s="9"/>
      <c r="IV1321" s="9"/>
    </row>
    <row r="1322" s="5" customFormat="1" ht="15" customHeight="1" spans="1:256">
      <c r="A1322" s="25">
        <v>2220105</v>
      </c>
      <c r="B1322" s="28" t="s">
        <v>1045</v>
      </c>
      <c r="C1322" s="31"/>
      <c r="D1322" s="33">
        <v>0</v>
      </c>
      <c r="E1322" s="23">
        <f t="shared" si="160"/>
        <v>0</v>
      </c>
      <c r="F1322" s="24">
        <f t="shared" si="161"/>
        <v>0</v>
      </c>
      <c r="G1322" s="33">
        <v>0</v>
      </c>
      <c r="IP1322" s="9"/>
      <c r="IQ1322" s="9"/>
      <c r="IR1322" s="9"/>
      <c r="IS1322" s="9"/>
      <c r="IT1322" s="9"/>
      <c r="IU1322" s="9"/>
      <c r="IV1322" s="9"/>
    </row>
    <row r="1323" s="5" customFormat="1" ht="15" customHeight="1" spans="1:256">
      <c r="A1323" s="25">
        <v>2220106</v>
      </c>
      <c r="B1323" s="28" t="s">
        <v>1046</v>
      </c>
      <c r="C1323" s="31"/>
      <c r="D1323" s="33"/>
      <c r="E1323" s="23">
        <f t="shared" si="160"/>
        <v>0</v>
      </c>
      <c r="F1323" s="24">
        <f t="shared" si="161"/>
        <v>0</v>
      </c>
      <c r="G1323" s="33"/>
      <c r="IP1323" s="9"/>
      <c r="IQ1323" s="9"/>
      <c r="IR1323" s="9"/>
      <c r="IS1323" s="9"/>
      <c r="IT1323" s="9"/>
      <c r="IU1323" s="9"/>
      <c r="IV1323" s="9"/>
    </row>
    <row r="1324" s="5" customFormat="1" ht="15" customHeight="1" spans="1:256">
      <c r="A1324" s="25">
        <v>2220107</v>
      </c>
      <c r="B1324" s="28" t="s">
        <v>1047</v>
      </c>
      <c r="C1324" s="31"/>
      <c r="D1324" s="33">
        <v>0</v>
      </c>
      <c r="E1324" s="23">
        <f t="shared" si="160"/>
        <v>0</v>
      </c>
      <c r="F1324" s="24">
        <f t="shared" si="161"/>
        <v>0</v>
      </c>
      <c r="G1324" s="33">
        <v>0</v>
      </c>
      <c r="IP1324" s="9"/>
      <c r="IQ1324" s="9"/>
      <c r="IR1324" s="9"/>
      <c r="IS1324" s="9"/>
      <c r="IT1324" s="9"/>
      <c r="IU1324" s="9"/>
      <c r="IV1324" s="9"/>
    </row>
    <row r="1325" s="5" customFormat="1" ht="15" customHeight="1" spans="1:256">
      <c r="A1325" s="25">
        <v>2220112</v>
      </c>
      <c r="B1325" s="28" t="s">
        <v>1048</v>
      </c>
      <c r="C1325" s="31">
        <v>33</v>
      </c>
      <c r="D1325" s="33">
        <v>117</v>
      </c>
      <c r="E1325" s="23">
        <f t="shared" si="160"/>
        <v>84</v>
      </c>
      <c r="F1325" s="24">
        <f t="shared" si="161"/>
        <v>254.545454545455</v>
      </c>
      <c r="G1325" s="33">
        <v>117</v>
      </c>
      <c r="IP1325" s="9"/>
      <c r="IQ1325" s="9"/>
      <c r="IR1325" s="9"/>
      <c r="IS1325" s="9"/>
      <c r="IT1325" s="9"/>
      <c r="IU1325" s="9"/>
      <c r="IV1325" s="9"/>
    </row>
    <row r="1326" s="5" customFormat="1" ht="15" customHeight="1" spans="1:256">
      <c r="A1326" s="25">
        <v>2220113</v>
      </c>
      <c r="B1326" s="28" t="s">
        <v>1049</v>
      </c>
      <c r="C1326" s="31"/>
      <c r="D1326" s="33">
        <v>0</v>
      </c>
      <c r="E1326" s="23">
        <f t="shared" si="160"/>
        <v>0</v>
      </c>
      <c r="F1326" s="24">
        <f t="shared" si="161"/>
        <v>0</v>
      </c>
      <c r="G1326" s="33">
        <v>0</v>
      </c>
      <c r="IP1326" s="9"/>
      <c r="IQ1326" s="9"/>
      <c r="IR1326" s="9"/>
      <c r="IS1326" s="9"/>
      <c r="IT1326" s="9"/>
      <c r="IU1326" s="9"/>
      <c r="IV1326" s="9"/>
    </row>
    <row r="1327" s="5" customFormat="1" ht="15" customHeight="1" spans="1:256">
      <c r="A1327" s="25">
        <v>2220114</v>
      </c>
      <c r="B1327" s="28" t="s">
        <v>1050</v>
      </c>
      <c r="C1327" s="31"/>
      <c r="D1327" s="33">
        <v>0</v>
      </c>
      <c r="E1327" s="23">
        <f t="shared" si="160"/>
        <v>0</v>
      </c>
      <c r="F1327" s="24">
        <f t="shared" si="161"/>
        <v>0</v>
      </c>
      <c r="G1327" s="33">
        <v>0</v>
      </c>
      <c r="IP1327" s="9"/>
      <c r="IQ1327" s="9"/>
      <c r="IR1327" s="9"/>
      <c r="IS1327" s="9"/>
      <c r="IT1327" s="9"/>
      <c r="IU1327" s="9"/>
      <c r="IV1327" s="9"/>
    </row>
    <row r="1328" s="5" customFormat="1" ht="15" customHeight="1" spans="1:256">
      <c r="A1328" s="25">
        <v>2220115</v>
      </c>
      <c r="B1328" s="28" t="s">
        <v>1051</v>
      </c>
      <c r="C1328" s="31"/>
      <c r="D1328" s="33">
        <v>0</v>
      </c>
      <c r="E1328" s="23">
        <f t="shared" si="160"/>
        <v>0</v>
      </c>
      <c r="F1328" s="24">
        <f t="shared" si="161"/>
        <v>0</v>
      </c>
      <c r="G1328" s="33">
        <v>0</v>
      </c>
      <c r="IP1328" s="9"/>
      <c r="IQ1328" s="9"/>
      <c r="IR1328" s="9"/>
      <c r="IS1328" s="9"/>
      <c r="IT1328" s="9"/>
      <c r="IU1328" s="9"/>
      <c r="IV1328" s="9"/>
    </row>
    <row r="1329" s="5" customFormat="1" ht="15" customHeight="1" spans="1:256">
      <c r="A1329" s="25">
        <v>2220118</v>
      </c>
      <c r="B1329" s="28" t="s">
        <v>1052</v>
      </c>
      <c r="C1329" s="31"/>
      <c r="D1329" s="33">
        <v>0</v>
      </c>
      <c r="E1329" s="23">
        <f t="shared" si="160"/>
        <v>0</v>
      </c>
      <c r="F1329" s="24">
        <f t="shared" si="161"/>
        <v>0</v>
      </c>
      <c r="G1329" s="33">
        <v>0</v>
      </c>
      <c r="IP1329" s="9"/>
      <c r="IQ1329" s="9"/>
      <c r="IR1329" s="9"/>
      <c r="IS1329" s="9"/>
      <c r="IT1329" s="9"/>
      <c r="IU1329" s="9"/>
      <c r="IV1329" s="9"/>
    </row>
    <row r="1330" s="5" customFormat="1" ht="15" customHeight="1" spans="1:256">
      <c r="A1330" s="25">
        <v>2220150</v>
      </c>
      <c r="B1330" s="28" t="s">
        <v>23</v>
      </c>
      <c r="C1330" s="31"/>
      <c r="D1330" s="33"/>
      <c r="E1330" s="23">
        <f t="shared" si="160"/>
        <v>0</v>
      </c>
      <c r="F1330" s="24">
        <f t="shared" si="161"/>
        <v>0</v>
      </c>
      <c r="G1330" s="33"/>
      <c r="IP1330" s="9"/>
      <c r="IQ1330" s="9"/>
      <c r="IR1330" s="9"/>
      <c r="IS1330" s="9"/>
      <c r="IT1330" s="9"/>
      <c r="IU1330" s="9"/>
      <c r="IV1330" s="9"/>
    </row>
    <row r="1331" s="5" customFormat="1" ht="15" customHeight="1" spans="1:256">
      <c r="A1331" s="25">
        <v>2220199</v>
      </c>
      <c r="B1331" s="28" t="s">
        <v>1053</v>
      </c>
      <c r="C1331" s="31">
        <v>153</v>
      </c>
      <c r="D1331" s="33"/>
      <c r="E1331" s="23">
        <f t="shared" si="160"/>
        <v>-153</v>
      </c>
      <c r="F1331" s="24">
        <f t="shared" si="161"/>
        <v>-100</v>
      </c>
      <c r="G1331" s="33"/>
      <c r="IP1331" s="9"/>
      <c r="IQ1331" s="9"/>
      <c r="IR1331" s="9"/>
      <c r="IS1331" s="9"/>
      <c r="IT1331" s="9"/>
      <c r="IU1331" s="9"/>
      <c r="IV1331" s="9"/>
    </row>
    <row r="1332" s="5" customFormat="1" ht="15" customHeight="1" spans="1:256">
      <c r="A1332" s="25">
        <v>22202</v>
      </c>
      <c r="B1332" s="26" t="s">
        <v>1054</v>
      </c>
      <c r="C1332" s="40">
        <f t="shared" ref="C1332:G1332" si="164">SUM(C1333:C1345)</f>
        <v>0</v>
      </c>
      <c r="D1332" s="32">
        <f t="shared" si="164"/>
        <v>0</v>
      </c>
      <c r="E1332" s="23">
        <f t="shared" si="160"/>
        <v>0</v>
      </c>
      <c r="F1332" s="24">
        <f t="shared" si="161"/>
        <v>0</v>
      </c>
      <c r="G1332" s="32">
        <f t="shared" si="164"/>
        <v>0</v>
      </c>
      <c r="IP1332" s="9"/>
      <c r="IQ1332" s="9"/>
      <c r="IR1332" s="9"/>
      <c r="IS1332" s="9"/>
      <c r="IT1332" s="9"/>
      <c r="IU1332" s="9"/>
      <c r="IV1332" s="9"/>
    </row>
    <row r="1333" s="5" customFormat="1" ht="15" customHeight="1" spans="1:256">
      <c r="A1333" s="25">
        <v>2220201</v>
      </c>
      <c r="B1333" s="28" t="s">
        <v>14</v>
      </c>
      <c r="C1333" s="40"/>
      <c r="D1333" s="33">
        <v>0</v>
      </c>
      <c r="E1333" s="23">
        <f t="shared" si="160"/>
        <v>0</v>
      </c>
      <c r="F1333" s="24">
        <f t="shared" si="161"/>
        <v>0</v>
      </c>
      <c r="G1333" s="33">
        <v>0</v>
      </c>
      <c r="IP1333" s="9"/>
      <c r="IQ1333" s="9"/>
      <c r="IR1333" s="9"/>
      <c r="IS1333" s="9"/>
      <c r="IT1333" s="9"/>
      <c r="IU1333" s="9"/>
      <c r="IV1333" s="9"/>
    </row>
    <row r="1334" s="5" customFormat="1" ht="15" customHeight="1" spans="1:256">
      <c r="A1334" s="25">
        <v>2220202</v>
      </c>
      <c r="B1334" s="28" t="s">
        <v>15</v>
      </c>
      <c r="C1334" s="40"/>
      <c r="D1334" s="33">
        <v>0</v>
      </c>
      <c r="E1334" s="23">
        <f t="shared" si="160"/>
        <v>0</v>
      </c>
      <c r="F1334" s="24">
        <f t="shared" si="161"/>
        <v>0</v>
      </c>
      <c r="G1334" s="33">
        <v>0</v>
      </c>
      <c r="IP1334" s="9"/>
      <c r="IQ1334" s="9"/>
      <c r="IR1334" s="9"/>
      <c r="IS1334" s="9"/>
      <c r="IT1334" s="9"/>
      <c r="IU1334" s="9"/>
      <c r="IV1334" s="9"/>
    </row>
    <row r="1335" s="5" customFormat="1" ht="15" customHeight="1" spans="1:256">
      <c r="A1335" s="25">
        <v>2220203</v>
      </c>
      <c r="B1335" s="28" t="s">
        <v>16</v>
      </c>
      <c r="C1335" s="40"/>
      <c r="D1335" s="33">
        <v>0</v>
      </c>
      <c r="E1335" s="23">
        <f t="shared" si="160"/>
        <v>0</v>
      </c>
      <c r="F1335" s="24">
        <f t="shared" si="161"/>
        <v>0</v>
      </c>
      <c r="G1335" s="33">
        <v>0</v>
      </c>
      <c r="IP1335" s="9"/>
      <c r="IQ1335" s="9"/>
      <c r="IR1335" s="9"/>
      <c r="IS1335" s="9"/>
      <c r="IT1335" s="9"/>
      <c r="IU1335" s="9"/>
      <c r="IV1335" s="9"/>
    </row>
    <row r="1336" s="5" customFormat="1" ht="15" customHeight="1" spans="1:256">
      <c r="A1336" s="25">
        <v>2220204</v>
      </c>
      <c r="B1336" s="28" t="s">
        <v>1055</v>
      </c>
      <c r="C1336" s="40"/>
      <c r="D1336" s="33">
        <v>0</v>
      </c>
      <c r="E1336" s="23">
        <f t="shared" si="160"/>
        <v>0</v>
      </c>
      <c r="F1336" s="24">
        <f t="shared" si="161"/>
        <v>0</v>
      </c>
      <c r="G1336" s="33">
        <v>0</v>
      </c>
      <c r="IP1336" s="9"/>
      <c r="IQ1336" s="9"/>
      <c r="IR1336" s="9"/>
      <c r="IS1336" s="9"/>
      <c r="IT1336" s="9"/>
      <c r="IU1336" s="9"/>
      <c r="IV1336" s="9"/>
    </row>
    <row r="1337" s="5" customFormat="1" ht="15" customHeight="1" spans="1:256">
      <c r="A1337" s="25">
        <v>2220205</v>
      </c>
      <c r="B1337" s="28" t="s">
        <v>1056</v>
      </c>
      <c r="C1337" s="40"/>
      <c r="D1337" s="33">
        <v>0</v>
      </c>
      <c r="E1337" s="23">
        <f t="shared" si="160"/>
        <v>0</v>
      </c>
      <c r="F1337" s="24">
        <f t="shared" si="161"/>
        <v>0</v>
      </c>
      <c r="G1337" s="33">
        <v>0</v>
      </c>
      <c r="IP1337" s="9"/>
      <c r="IQ1337" s="9"/>
      <c r="IR1337" s="9"/>
      <c r="IS1337" s="9"/>
      <c r="IT1337" s="9"/>
      <c r="IU1337" s="9"/>
      <c r="IV1337" s="9"/>
    </row>
    <row r="1338" s="5" customFormat="1" ht="15" customHeight="1" spans="1:256">
      <c r="A1338" s="25">
        <v>2220206</v>
      </c>
      <c r="B1338" s="28" t="s">
        <v>1057</v>
      </c>
      <c r="C1338" s="40"/>
      <c r="D1338" s="33">
        <v>0</v>
      </c>
      <c r="E1338" s="23">
        <f t="shared" si="160"/>
        <v>0</v>
      </c>
      <c r="F1338" s="24">
        <f t="shared" si="161"/>
        <v>0</v>
      </c>
      <c r="G1338" s="33">
        <v>0</v>
      </c>
      <c r="IP1338" s="9"/>
      <c r="IQ1338" s="9"/>
      <c r="IR1338" s="9"/>
      <c r="IS1338" s="9"/>
      <c r="IT1338" s="9"/>
      <c r="IU1338" s="9"/>
      <c r="IV1338" s="9"/>
    </row>
    <row r="1339" s="5" customFormat="1" ht="15" customHeight="1" spans="1:256">
      <c r="A1339" s="25">
        <v>2220207</v>
      </c>
      <c r="B1339" s="28" t="s">
        <v>1058</v>
      </c>
      <c r="C1339" s="40"/>
      <c r="D1339" s="33">
        <v>0</v>
      </c>
      <c r="E1339" s="23">
        <f t="shared" si="160"/>
        <v>0</v>
      </c>
      <c r="F1339" s="24">
        <f t="shared" si="161"/>
        <v>0</v>
      </c>
      <c r="G1339" s="33">
        <v>0</v>
      </c>
      <c r="IP1339" s="9"/>
      <c r="IQ1339" s="9"/>
      <c r="IR1339" s="9"/>
      <c r="IS1339" s="9"/>
      <c r="IT1339" s="9"/>
      <c r="IU1339" s="9"/>
      <c r="IV1339" s="9"/>
    </row>
    <row r="1340" s="5" customFormat="1" ht="15" customHeight="1" spans="1:256">
      <c r="A1340" s="25">
        <v>2220209</v>
      </c>
      <c r="B1340" s="28" t="s">
        <v>1059</v>
      </c>
      <c r="C1340" s="40"/>
      <c r="D1340" s="33">
        <v>0</v>
      </c>
      <c r="E1340" s="23">
        <f t="shared" si="160"/>
        <v>0</v>
      </c>
      <c r="F1340" s="24">
        <f t="shared" si="161"/>
        <v>0</v>
      </c>
      <c r="G1340" s="33">
        <v>0</v>
      </c>
      <c r="IP1340" s="9"/>
      <c r="IQ1340" s="9"/>
      <c r="IR1340" s="9"/>
      <c r="IS1340" s="9"/>
      <c r="IT1340" s="9"/>
      <c r="IU1340" s="9"/>
      <c r="IV1340" s="9"/>
    </row>
    <row r="1341" s="5" customFormat="1" ht="15" customHeight="1" spans="1:256">
      <c r="A1341" s="25">
        <v>2220210</v>
      </c>
      <c r="B1341" s="28" t="s">
        <v>1060</v>
      </c>
      <c r="C1341" s="40"/>
      <c r="D1341" s="33">
        <v>0</v>
      </c>
      <c r="E1341" s="23">
        <f t="shared" si="160"/>
        <v>0</v>
      </c>
      <c r="F1341" s="24">
        <f t="shared" si="161"/>
        <v>0</v>
      </c>
      <c r="G1341" s="33">
        <v>0</v>
      </c>
      <c r="IP1341" s="9"/>
      <c r="IQ1341" s="9"/>
      <c r="IR1341" s="9"/>
      <c r="IS1341" s="9"/>
      <c r="IT1341" s="9"/>
      <c r="IU1341" s="9"/>
      <c r="IV1341" s="9"/>
    </row>
    <row r="1342" s="5" customFormat="1" ht="15" customHeight="1" spans="1:256">
      <c r="A1342" s="25">
        <v>2220211</v>
      </c>
      <c r="B1342" s="28" t="s">
        <v>1061</v>
      </c>
      <c r="C1342" s="40"/>
      <c r="D1342" s="33">
        <v>0</v>
      </c>
      <c r="E1342" s="23">
        <f t="shared" si="160"/>
        <v>0</v>
      </c>
      <c r="F1342" s="24">
        <f t="shared" si="161"/>
        <v>0</v>
      </c>
      <c r="G1342" s="33">
        <v>0</v>
      </c>
      <c r="IP1342" s="9"/>
      <c r="IQ1342" s="9"/>
      <c r="IR1342" s="9"/>
      <c r="IS1342" s="9"/>
      <c r="IT1342" s="9"/>
      <c r="IU1342" s="9"/>
      <c r="IV1342" s="9"/>
    </row>
    <row r="1343" s="5" customFormat="1" ht="15" customHeight="1" spans="1:256">
      <c r="A1343" s="25">
        <v>2220212</v>
      </c>
      <c r="B1343" s="28" t="s">
        <v>1062</v>
      </c>
      <c r="C1343" s="40"/>
      <c r="D1343" s="33">
        <v>0</v>
      </c>
      <c r="E1343" s="23">
        <f t="shared" si="160"/>
        <v>0</v>
      </c>
      <c r="F1343" s="24">
        <f t="shared" si="161"/>
        <v>0</v>
      </c>
      <c r="G1343" s="33">
        <v>0</v>
      </c>
      <c r="IP1343" s="9"/>
      <c r="IQ1343" s="9"/>
      <c r="IR1343" s="9"/>
      <c r="IS1343" s="9"/>
      <c r="IT1343" s="9"/>
      <c r="IU1343" s="9"/>
      <c r="IV1343" s="9"/>
    </row>
    <row r="1344" s="5" customFormat="1" ht="15" customHeight="1" spans="1:256">
      <c r="A1344" s="25">
        <v>2220250</v>
      </c>
      <c r="B1344" s="28" t="s">
        <v>23</v>
      </c>
      <c r="C1344" s="40"/>
      <c r="D1344" s="33">
        <v>0</v>
      </c>
      <c r="E1344" s="23">
        <f t="shared" si="160"/>
        <v>0</v>
      </c>
      <c r="F1344" s="24">
        <f t="shared" si="161"/>
        <v>0</v>
      </c>
      <c r="G1344" s="33">
        <v>0</v>
      </c>
      <c r="IP1344" s="9"/>
      <c r="IQ1344" s="9"/>
      <c r="IR1344" s="9"/>
      <c r="IS1344" s="9"/>
      <c r="IT1344" s="9"/>
      <c r="IU1344" s="9"/>
      <c r="IV1344" s="9"/>
    </row>
    <row r="1345" s="5" customFormat="1" ht="15" customHeight="1" spans="1:256">
      <c r="A1345" s="25">
        <v>2220299</v>
      </c>
      <c r="B1345" s="28" t="s">
        <v>1063</v>
      </c>
      <c r="C1345" s="40"/>
      <c r="D1345" s="33">
        <v>0</v>
      </c>
      <c r="E1345" s="23">
        <f t="shared" si="160"/>
        <v>0</v>
      </c>
      <c r="F1345" s="24">
        <f t="shared" si="161"/>
        <v>0</v>
      </c>
      <c r="G1345" s="33">
        <v>0</v>
      </c>
      <c r="IP1345" s="9"/>
      <c r="IQ1345" s="9"/>
      <c r="IR1345" s="9"/>
      <c r="IS1345" s="9"/>
      <c r="IT1345" s="9"/>
      <c r="IU1345" s="9"/>
      <c r="IV1345" s="9"/>
    </row>
    <row r="1346" s="5" customFormat="1" ht="15" customHeight="1" spans="1:256">
      <c r="A1346" s="25">
        <v>22203</v>
      </c>
      <c r="B1346" s="26" t="s">
        <v>1064</v>
      </c>
      <c r="C1346" s="40">
        <f t="shared" ref="C1346:G1346" si="165">SUM(C1347:C1350)</f>
        <v>0</v>
      </c>
      <c r="D1346" s="32">
        <f t="shared" si="165"/>
        <v>0</v>
      </c>
      <c r="E1346" s="23">
        <f t="shared" si="160"/>
        <v>0</v>
      </c>
      <c r="F1346" s="24">
        <f t="shared" si="161"/>
        <v>0</v>
      </c>
      <c r="G1346" s="32">
        <f t="shared" si="165"/>
        <v>0</v>
      </c>
      <c r="IP1346" s="9"/>
      <c r="IQ1346" s="9"/>
      <c r="IR1346" s="9"/>
      <c r="IS1346" s="9"/>
      <c r="IT1346" s="9"/>
      <c r="IU1346" s="9"/>
      <c r="IV1346" s="9"/>
    </row>
    <row r="1347" s="5" customFormat="1" ht="15" customHeight="1" spans="1:256">
      <c r="A1347" s="25">
        <v>2220301</v>
      </c>
      <c r="B1347" s="28" t="s">
        <v>1065</v>
      </c>
      <c r="C1347" s="40"/>
      <c r="D1347" s="33">
        <v>0</v>
      </c>
      <c r="E1347" s="23">
        <f t="shared" si="160"/>
        <v>0</v>
      </c>
      <c r="F1347" s="24">
        <f t="shared" si="161"/>
        <v>0</v>
      </c>
      <c r="G1347" s="33">
        <v>0</v>
      </c>
      <c r="IP1347" s="9"/>
      <c r="IQ1347" s="9"/>
      <c r="IR1347" s="9"/>
      <c r="IS1347" s="9"/>
      <c r="IT1347" s="9"/>
      <c r="IU1347" s="9"/>
      <c r="IV1347" s="9"/>
    </row>
    <row r="1348" s="5" customFormat="1" ht="15" customHeight="1" spans="1:256">
      <c r="A1348" s="25">
        <v>2220303</v>
      </c>
      <c r="B1348" s="28" t="s">
        <v>1066</v>
      </c>
      <c r="C1348" s="40"/>
      <c r="D1348" s="33">
        <v>0</v>
      </c>
      <c r="E1348" s="23">
        <f t="shared" si="160"/>
        <v>0</v>
      </c>
      <c r="F1348" s="24">
        <f t="shared" si="161"/>
        <v>0</v>
      </c>
      <c r="G1348" s="33">
        <v>0</v>
      </c>
      <c r="IP1348" s="9"/>
      <c r="IQ1348" s="9"/>
      <c r="IR1348" s="9"/>
      <c r="IS1348" s="9"/>
      <c r="IT1348" s="9"/>
      <c r="IU1348" s="9"/>
      <c r="IV1348" s="9"/>
    </row>
    <row r="1349" s="5" customFormat="1" ht="15" customHeight="1" spans="1:256">
      <c r="A1349" s="25">
        <v>2220304</v>
      </c>
      <c r="B1349" s="28" t="s">
        <v>1067</v>
      </c>
      <c r="C1349" s="40"/>
      <c r="D1349" s="33">
        <v>0</v>
      </c>
      <c r="E1349" s="23">
        <f t="shared" si="160"/>
        <v>0</v>
      </c>
      <c r="F1349" s="24">
        <f t="shared" si="161"/>
        <v>0</v>
      </c>
      <c r="G1349" s="33">
        <v>0</v>
      </c>
      <c r="IP1349" s="9"/>
      <c r="IQ1349" s="9"/>
      <c r="IR1349" s="9"/>
      <c r="IS1349" s="9"/>
      <c r="IT1349" s="9"/>
      <c r="IU1349" s="9"/>
      <c r="IV1349" s="9"/>
    </row>
    <row r="1350" s="5" customFormat="1" ht="15" customHeight="1" spans="1:256">
      <c r="A1350" s="25">
        <v>2220399</v>
      </c>
      <c r="B1350" s="28" t="s">
        <v>1068</v>
      </c>
      <c r="C1350" s="40"/>
      <c r="D1350" s="33">
        <v>0</v>
      </c>
      <c r="E1350" s="23">
        <f t="shared" si="160"/>
        <v>0</v>
      </c>
      <c r="F1350" s="24">
        <f t="shared" si="161"/>
        <v>0</v>
      </c>
      <c r="G1350" s="33">
        <v>0</v>
      </c>
      <c r="IP1350" s="9"/>
      <c r="IQ1350" s="9"/>
      <c r="IR1350" s="9"/>
      <c r="IS1350" s="9"/>
      <c r="IT1350" s="9"/>
      <c r="IU1350" s="9"/>
      <c r="IV1350" s="9"/>
    </row>
    <row r="1351" s="5" customFormat="1" ht="15" customHeight="1" spans="1:256">
      <c r="A1351" s="25">
        <v>22204</v>
      </c>
      <c r="B1351" s="26" t="s">
        <v>1069</v>
      </c>
      <c r="C1351" s="38">
        <f t="shared" ref="C1351:G1351" si="166">SUM(C1352:C1356)</f>
        <v>84</v>
      </c>
      <c r="D1351" s="32">
        <f t="shared" si="166"/>
        <v>0</v>
      </c>
      <c r="E1351" s="23">
        <f t="shared" si="160"/>
        <v>-84</v>
      </c>
      <c r="F1351" s="24">
        <f t="shared" si="161"/>
        <v>-100</v>
      </c>
      <c r="G1351" s="32">
        <f t="shared" si="166"/>
        <v>0</v>
      </c>
      <c r="IP1351" s="9"/>
      <c r="IQ1351" s="9"/>
      <c r="IR1351" s="9"/>
      <c r="IS1351" s="9"/>
      <c r="IT1351" s="9"/>
      <c r="IU1351" s="9"/>
      <c r="IV1351" s="9"/>
    </row>
    <row r="1352" s="5" customFormat="1" ht="15" customHeight="1" spans="1:256">
      <c r="A1352" s="25">
        <v>2220401</v>
      </c>
      <c r="B1352" s="28" t="s">
        <v>1070</v>
      </c>
      <c r="C1352" s="38">
        <v>84</v>
      </c>
      <c r="D1352" s="33"/>
      <c r="E1352" s="23">
        <f t="shared" si="160"/>
        <v>-84</v>
      </c>
      <c r="F1352" s="24">
        <f t="shared" si="161"/>
        <v>-100</v>
      </c>
      <c r="G1352" s="33"/>
      <c r="IP1352" s="9"/>
      <c r="IQ1352" s="9"/>
      <c r="IR1352" s="9"/>
      <c r="IS1352" s="9"/>
      <c r="IT1352" s="9"/>
      <c r="IU1352" s="9"/>
      <c r="IV1352" s="9"/>
    </row>
    <row r="1353" s="5" customFormat="1" ht="15" customHeight="1" spans="1:256">
      <c r="A1353" s="25">
        <v>2220402</v>
      </c>
      <c r="B1353" s="28" t="s">
        <v>1071</v>
      </c>
      <c r="C1353" s="31"/>
      <c r="D1353" s="33">
        <v>0</v>
      </c>
      <c r="E1353" s="23">
        <f t="shared" si="160"/>
        <v>0</v>
      </c>
      <c r="F1353" s="24">
        <f t="shared" si="161"/>
        <v>0</v>
      </c>
      <c r="G1353" s="33">
        <v>0</v>
      </c>
      <c r="IP1353" s="9"/>
      <c r="IQ1353" s="9"/>
      <c r="IR1353" s="9"/>
      <c r="IS1353" s="9"/>
      <c r="IT1353" s="9"/>
      <c r="IU1353" s="9"/>
      <c r="IV1353" s="9"/>
    </row>
    <row r="1354" s="5" customFormat="1" ht="15" customHeight="1" spans="1:256">
      <c r="A1354" s="25">
        <v>2220403</v>
      </c>
      <c r="B1354" s="28" t="s">
        <v>1072</v>
      </c>
      <c r="C1354" s="31"/>
      <c r="D1354" s="33">
        <v>0</v>
      </c>
      <c r="E1354" s="23">
        <f t="shared" si="160"/>
        <v>0</v>
      </c>
      <c r="F1354" s="24">
        <f t="shared" si="161"/>
        <v>0</v>
      </c>
      <c r="G1354" s="33">
        <v>0</v>
      </c>
      <c r="IP1354" s="9"/>
      <c r="IQ1354" s="9"/>
      <c r="IR1354" s="9"/>
      <c r="IS1354" s="9"/>
      <c r="IT1354" s="9"/>
      <c r="IU1354" s="9"/>
      <c r="IV1354" s="9"/>
    </row>
    <row r="1355" s="5" customFormat="1" ht="15" customHeight="1" spans="1:256">
      <c r="A1355" s="25">
        <v>2220404</v>
      </c>
      <c r="B1355" s="28" t="s">
        <v>1073</v>
      </c>
      <c r="C1355" s="31"/>
      <c r="D1355" s="33">
        <v>0</v>
      </c>
      <c r="E1355" s="23">
        <f t="shared" si="160"/>
        <v>0</v>
      </c>
      <c r="F1355" s="24">
        <f t="shared" si="161"/>
        <v>0</v>
      </c>
      <c r="G1355" s="33">
        <v>0</v>
      </c>
      <c r="IP1355" s="9"/>
      <c r="IQ1355" s="9"/>
      <c r="IR1355" s="9"/>
      <c r="IS1355" s="9"/>
      <c r="IT1355" s="9"/>
      <c r="IU1355" s="9"/>
      <c r="IV1355" s="9"/>
    </row>
    <row r="1356" s="5" customFormat="1" ht="15" customHeight="1" spans="1:256">
      <c r="A1356" s="25">
        <v>2220499</v>
      </c>
      <c r="B1356" s="28" t="s">
        <v>1074</v>
      </c>
      <c r="C1356" s="31"/>
      <c r="D1356" s="33">
        <v>0</v>
      </c>
      <c r="E1356" s="23">
        <f t="shared" si="160"/>
        <v>0</v>
      </c>
      <c r="F1356" s="24">
        <f t="shared" si="161"/>
        <v>0</v>
      </c>
      <c r="G1356" s="33">
        <v>0</v>
      </c>
      <c r="IP1356" s="9"/>
      <c r="IQ1356" s="9"/>
      <c r="IR1356" s="9"/>
      <c r="IS1356" s="9"/>
      <c r="IT1356" s="9"/>
      <c r="IU1356" s="9"/>
      <c r="IV1356" s="9"/>
    </row>
    <row r="1357" s="5" customFormat="1" ht="15" customHeight="1" spans="1:256">
      <c r="A1357" s="25">
        <v>22205</v>
      </c>
      <c r="B1357" s="26" t="s">
        <v>1075</v>
      </c>
      <c r="C1357" s="31"/>
      <c r="D1357" s="32">
        <f>SUM(D1358:D1368)</f>
        <v>0</v>
      </c>
      <c r="E1357" s="23">
        <f t="shared" si="160"/>
        <v>0</v>
      </c>
      <c r="F1357" s="24">
        <f t="shared" si="161"/>
        <v>0</v>
      </c>
      <c r="G1357" s="32">
        <f>SUM(G1358:G1368)</f>
        <v>0</v>
      </c>
      <c r="IP1357" s="9"/>
      <c r="IQ1357" s="9"/>
      <c r="IR1357" s="9"/>
      <c r="IS1357" s="9"/>
      <c r="IT1357" s="9"/>
      <c r="IU1357" s="9"/>
      <c r="IV1357" s="9"/>
    </row>
    <row r="1358" s="5" customFormat="1" ht="15" customHeight="1" spans="1:256">
      <c r="A1358" s="25">
        <v>2220501</v>
      </c>
      <c r="B1358" s="28" t="s">
        <v>1076</v>
      </c>
      <c r="C1358" s="31"/>
      <c r="D1358" s="33">
        <v>0</v>
      </c>
      <c r="E1358" s="23">
        <f t="shared" si="160"/>
        <v>0</v>
      </c>
      <c r="F1358" s="24">
        <f t="shared" si="161"/>
        <v>0</v>
      </c>
      <c r="G1358" s="33">
        <v>0</v>
      </c>
      <c r="IP1358" s="9"/>
      <c r="IQ1358" s="9"/>
      <c r="IR1358" s="9"/>
      <c r="IS1358" s="9"/>
      <c r="IT1358" s="9"/>
      <c r="IU1358" s="9"/>
      <c r="IV1358" s="9"/>
    </row>
    <row r="1359" s="5" customFormat="1" ht="15" customHeight="1" spans="1:256">
      <c r="A1359" s="25">
        <v>2220502</v>
      </c>
      <c r="B1359" s="28" t="s">
        <v>1077</v>
      </c>
      <c r="C1359" s="31"/>
      <c r="D1359" s="33">
        <v>0</v>
      </c>
      <c r="E1359" s="23">
        <f t="shared" si="160"/>
        <v>0</v>
      </c>
      <c r="F1359" s="24">
        <f t="shared" si="161"/>
        <v>0</v>
      </c>
      <c r="G1359" s="33">
        <v>0</v>
      </c>
      <c r="IP1359" s="9"/>
      <c r="IQ1359" s="9"/>
      <c r="IR1359" s="9"/>
      <c r="IS1359" s="9"/>
      <c r="IT1359" s="9"/>
      <c r="IU1359" s="9"/>
      <c r="IV1359" s="9"/>
    </row>
    <row r="1360" s="5" customFormat="1" ht="15" customHeight="1" spans="1:256">
      <c r="A1360" s="25">
        <v>2220503</v>
      </c>
      <c r="B1360" s="28" t="s">
        <v>1078</v>
      </c>
      <c r="C1360" s="31"/>
      <c r="D1360" s="33">
        <v>0</v>
      </c>
      <c r="E1360" s="23">
        <f t="shared" si="160"/>
        <v>0</v>
      </c>
      <c r="F1360" s="24">
        <f t="shared" si="161"/>
        <v>0</v>
      </c>
      <c r="G1360" s="33">
        <v>0</v>
      </c>
      <c r="IP1360" s="9"/>
      <c r="IQ1360" s="9"/>
      <c r="IR1360" s="9"/>
      <c r="IS1360" s="9"/>
      <c r="IT1360" s="9"/>
      <c r="IU1360" s="9"/>
      <c r="IV1360" s="9"/>
    </row>
    <row r="1361" s="5" customFormat="1" ht="15" customHeight="1" spans="1:256">
      <c r="A1361" s="25">
        <v>2220504</v>
      </c>
      <c r="B1361" s="28" t="s">
        <v>1079</v>
      </c>
      <c r="C1361" s="31"/>
      <c r="D1361" s="33">
        <v>0</v>
      </c>
      <c r="E1361" s="23">
        <f t="shared" si="160"/>
        <v>0</v>
      </c>
      <c r="F1361" s="24">
        <f t="shared" si="161"/>
        <v>0</v>
      </c>
      <c r="G1361" s="33">
        <v>0</v>
      </c>
      <c r="IP1361" s="9"/>
      <c r="IQ1361" s="9"/>
      <c r="IR1361" s="9"/>
      <c r="IS1361" s="9"/>
      <c r="IT1361" s="9"/>
      <c r="IU1361" s="9"/>
      <c r="IV1361" s="9"/>
    </row>
    <row r="1362" s="5" customFormat="1" ht="15" customHeight="1" spans="1:256">
      <c r="A1362" s="25">
        <v>2220505</v>
      </c>
      <c r="B1362" s="28" t="s">
        <v>1080</v>
      </c>
      <c r="C1362" s="31"/>
      <c r="D1362" s="33">
        <v>0</v>
      </c>
      <c r="E1362" s="23">
        <f t="shared" si="160"/>
        <v>0</v>
      </c>
      <c r="F1362" s="24">
        <f t="shared" si="161"/>
        <v>0</v>
      </c>
      <c r="G1362" s="33">
        <v>0</v>
      </c>
      <c r="IP1362" s="9"/>
      <c r="IQ1362" s="9"/>
      <c r="IR1362" s="9"/>
      <c r="IS1362" s="9"/>
      <c r="IT1362" s="9"/>
      <c r="IU1362" s="9"/>
      <c r="IV1362" s="9"/>
    </row>
    <row r="1363" s="5" customFormat="1" ht="15" customHeight="1" spans="1:256">
      <c r="A1363" s="25">
        <v>2220506</v>
      </c>
      <c r="B1363" s="28" t="s">
        <v>1081</v>
      </c>
      <c r="C1363" s="31"/>
      <c r="D1363" s="33">
        <v>0</v>
      </c>
      <c r="E1363" s="23">
        <f t="shared" si="160"/>
        <v>0</v>
      </c>
      <c r="F1363" s="24">
        <f t="shared" si="161"/>
        <v>0</v>
      </c>
      <c r="G1363" s="33">
        <v>0</v>
      </c>
      <c r="IP1363" s="9"/>
      <c r="IQ1363" s="9"/>
      <c r="IR1363" s="9"/>
      <c r="IS1363" s="9"/>
      <c r="IT1363" s="9"/>
      <c r="IU1363" s="9"/>
      <c r="IV1363" s="9"/>
    </row>
    <row r="1364" s="5" customFormat="1" ht="15" customHeight="1" spans="1:256">
      <c r="A1364" s="25">
        <v>2220507</v>
      </c>
      <c r="B1364" s="28" t="s">
        <v>1082</v>
      </c>
      <c r="C1364" s="31"/>
      <c r="D1364" s="33">
        <v>0</v>
      </c>
      <c r="E1364" s="23">
        <f t="shared" si="160"/>
        <v>0</v>
      </c>
      <c r="F1364" s="24">
        <f t="shared" si="161"/>
        <v>0</v>
      </c>
      <c r="G1364" s="33">
        <v>0</v>
      </c>
      <c r="IP1364" s="9"/>
      <c r="IQ1364" s="9"/>
      <c r="IR1364" s="9"/>
      <c r="IS1364" s="9"/>
      <c r="IT1364" s="9"/>
      <c r="IU1364" s="9"/>
      <c r="IV1364" s="9"/>
    </row>
    <row r="1365" s="5" customFormat="1" ht="15" customHeight="1" spans="1:256">
      <c r="A1365" s="25">
        <v>2220508</v>
      </c>
      <c r="B1365" s="28" t="s">
        <v>1083</v>
      </c>
      <c r="C1365" s="31"/>
      <c r="D1365" s="33">
        <v>0</v>
      </c>
      <c r="E1365" s="23">
        <f t="shared" ref="E1365:E1385" si="167">D1365-C1365</f>
        <v>0</v>
      </c>
      <c r="F1365" s="24">
        <f t="shared" ref="F1365:F1385" si="168">IF(C1365=0,,E1365/C1365*100)</f>
        <v>0</v>
      </c>
      <c r="G1365" s="33">
        <v>0</v>
      </c>
      <c r="IP1365" s="9"/>
      <c r="IQ1365" s="9"/>
      <c r="IR1365" s="9"/>
      <c r="IS1365" s="9"/>
      <c r="IT1365" s="9"/>
      <c r="IU1365" s="9"/>
      <c r="IV1365" s="9"/>
    </row>
    <row r="1366" s="5" customFormat="1" ht="15" customHeight="1" spans="1:256">
      <c r="A1366" s="25">
        <v>2220509</v>
      </c>
      <c r="B1366" s="28" t="s">
        <v>1084</v>
      </c>
      <c r="C1366" s="31"/>
      <c r="D1366" s="33">
        <v>0</v>
      </c>
      <c r="E1366" s="23">
        <f t="shared" si="167"/>
        <v>0</v>
      </c>
      <c r="F1366" s="24">
        <f t="shared" si="168"/>
        <v>0</v>
      </c>
      <c r="G1366" s="33">
        <v>0</v>
      </c>
      <c r="IP1366" s="9"/>
      <c r="IQ1366" s="9"/>
      <c r="IR1366" s="9"/>
      <c r="IS1366" s="9"/>
      <c r="IT1366" s="9"/>
      <c r="IU1366" s="9"/>
      <c r="IV1366" s="9"/>
    </row>
    <row r="1367" s="5" customFormat="1" ht="15" customHeight="1" spans="1:256">
      <c r="A1367" s="25">
        <v>2220510</v>
      </c>
      <c r="B1367" s="28" t="s">
        <v>1085</v>
      </c>
      <c r="C1367" s="31"/>
      <c r="D1367" s="33">
        <v>0</v>
      </c>
      <c r="E1367" s="23">
        <f t="shared" si="167"/>
        <v>0</v>
      </c>
      <c r="F1367" s="24">
        <f t="shared" si="168"/>
        <v>0</v>
      </c>
      <c r="G1367" s="33">
        <v>0</v>
      </c>
      <c r="IP1367" s="9"/>
      <c r="IQ1367" s="9"/>
      <c r="IR1367" s="9"/>
      <c r="IS1367" s="9"/>
      <c r="IT1367" s="9"/>
      <c r="IU1367" s="9"/>
      <c r="IV1367" s="9"/>
    </row>
    <row r="1368" s="5" customFormat="1" ht="15" customHeight="1" spans="1:256">
      <c r="A1368" s="25">
        <v>2220599</v>
      </c>
      <c r="B1368" s="28" t="s">
        <v>1086</v>
      </c>
      <c r="C1368" s="31"/>
      <c r="D1368" s="33">
        <v>0</v>
      </c>
      <c r="E1368" s="23">
        <f t="shared" si="167"/>
        <v>0</v>
      </c>
      <c r="F1368" s="24">
        <f t="shared" si="168"/>
        <v>0</v>
      </c>
      <c r="G1368" s="33">
        <v>0</v>
      </c>
      <c r="IP1368" s="9"/>
      <c r="IQ1368" s="9"/>
      <c r="IR1368" s="9"/>
      <c r="IS1368" s="9"/>
      <c r="IT1368" s="9"/>
      <c r="IU1368" s="9"/>
      <c r="IV1368" s="9"/>
    </row>
    <row r="1369" s="5" customFormat="1" ht="15" customHeight="1" spans="1:256">
      <c r="A1369" s="25">
        <v>227</v>
      </c>
      <c r="B1369" s="26" t="s">
        <v>1087</v>
      </c>
      <c r="C1369" s="31">
        <v>2000</v>
      </c>
      <c r="D1369" s="33">
        <v>2000</v>
      </c>
      <c r="E1369" s="23">
        <f t="shared" si="167"/>
        <v>0</v>
      </c>
      <c r="F1369" s="24">
        <f t="shared" si="168"/>
        <v>0</v>
      </c>
      <c r="G1369" s="33">
        <v>2000</v>
      </c>
      <c r="IP1369" s="9"/>
      <c r="IQ1369" s="9"/>
      <c r="IR1369" s="9"/>
      <c r="IS1369" s="9"/>
      <c r="IT1369" s="9"/>
      <c r="IU1369" s="9"/>
      <c r="IV1369" s="9"/>
    </row>
    <row r="1370" s="5" customFormat="1" ht="15" customHeight="1" spans="1:256">
      <c r="A1370" s="25">
        <v>229</v>
      </c>
      <c r="B1370" s="26" t="s">
        <v>1088</v>
      </c>
      <c r="C1370" s="31">
        <f t="shared" ref="C1370:G1370" si="169">C1371+C1372</f>
        <v>2500</v>
      </c>
      <c r="D1370" s="32">
        <f t="shared" si="169"/>
        <v>2400</v>
      </c>
      <c r="E1370" s="23">
        <f t="shared" si="167"/>
        <v>-100</v>
      </c>
      <c r="F1370" s="24">
        <f t="shared" si="168"/>
        <v>-4</v>
      </c>
      <c r="G1370" s="32">
        <f t="shared" si="169"/>
        <v>2400</v>
      </c>
      <c r="IP1370" s="9"/>
      <c r="IQ1370" s="9"/>
      <c r="IR1370" s="9"/>
      <c r="IS1370" s="9"/>
      <c r="IT1370" s="9"/>
      <c r="IU1370" s="9"/>
      <c r="IV1370" s="9"/>
    </row>
    <row r="1371" s="5" customFormat="1" ht="15" customHeight="1" spans="1:256">
      <c r="A1371" s="25">
        <v>22902</v>
      </c>
      <c r="B1371" s="26" t="s">
        <v>1089</v>
      </c>
      <c r="C1371" s="31">
        <v>2500</v>
      </c>
      <c r="D1371" s="33">
        <v>2400</v>
      </c>
      <c r="E1371" s="23">
        <f t="shared" si="167"/>
        <v>-100</v>
      </c>
      <c r="F1371" s="24">
        <f t="shared" si="168"/>
        <v>-4</v>
      </c>
      <c r="G1371" s="33">
        <v>2400</v>
      </c>
      <c r="IP1371" s="9"/>
      <c r="IQ1371" s="9"/>
      <c r="IR1371" s="9"/>
      <c r="IS1371" s="9"/>
      <c r="IT1371" s="9"/>
      <c r="IU1371" s="9"/>
      <c r="IV1371" s="9"/>
    </row>
    <row r="1372" s="5" customFormat="1" ht="15" customHeight="1" spans="1:256">
      <c r="A1372" s="25">
        <v>22999</v>
      </c>
      <c r="B1372" s="26" t="s">
        <v>1090</v>
      </c>
      <c r="C1372" s="31"/>
      <c r="D1372" s="32">
        <f>D1373</f>
        <v>0</v>
      </c>
      <c r="E1372" s="23">
        <f t="shared" si="167"/>
        <v>0</v>
      </c>
      <c r="F1372" s="24">
        <f t="shared" si="168"/>
        <v>0</v>
      </c>
      <c r="G1372" s="32">
        <f>G1373</f>
        <v>0</v>
      </c>
      <c r="IP1372" s="9"/>
      <c r="IQ1372" s="9"/>
      <c r="IR1372" s="9"/>
      <c r="IS1372" s="9"/>
      <c r="IT1372" s="9"/>
      <c r="IU1372" s="9"/>
      <c r="IV1372" s="9"/>
    </row>
    <row r="1373" s="5" customFormat="1" ht="15" customHeight="1" spans="1:256">
      <c r="A1373" s="25">
        <v>2299901</v>
      </c>
      <c r="B1373" s="28" t="s">
        <v>1091</v>
      </c>
      <c r="C1373" s="31"/>
      <c r="D1373" s="33"/>
      <c r="E1373" s="23">
        <f t="shared" si="167"/>
        <v>0</v>
      </c>
      <c r="F1373" s="24">
        <f t="shared" si="168"/>
        <v>0</v>
      </c>
      <c r="G1373" s="33"/>
      <c r="IP1373" s="9"/>
      <c r="IQ1373" s="9"/>
      <c r="IR1373" s="9"/>
      <c r="IS1373" s="9"/>
      <c r="IT1373" s="9"/>
      <c r="IU1373" s="9"/>
      <c r="IV1373" s="9"/>
    </row>
    <row r="1374" s="5" customFormat="1" ht="15" customHeight="1" spans="1:256">
      <c r="A1374" s="25">
        <v>232</v>
      </c>
      <c r="B1374" s="26" t="s">
        <v>1092</v>
      </c>
      <c r="C1374" s="31">
        <f>SUM(C1375:C1377)</f>
        <v>1612</v>
      </c>
      <c r="D1374" s="32">
        <f>D1375+D1376+D1377</f>
        <v>2662</v>
      </c>
      <c r="E1374" s="23">
        <f t="shared" si="167"/>
        <v>1050</v>
      </c>
      <c r="F1374" s="24">
        <f t="shared" si="168"/>
        <v>65.136476426799</v>
      </c>
      <c r="G1374" s="32">
        <f>G1375+G1376+G1377</f>
        <v>2662</v>
      </c>
      <c r="IP1374" s="9"/>
      <c r="IQ1374" s="9"/>
      <c r="IR1374" s="9"/>
      <c r="IS1374" s="9"/>
      <c r="IT1374" s="9"/>
      <c r="IU1374" s="9"/>
      <c r="IV1374" s="9"/>
    </row>
    <row r="1375" s="5" customFormat="1" ht="15" customHeight="1" spans="1:256">
      <c r="A1375" s="25">
        <v>23201</v>
      </c>
      <c r="B1375" s="26" t="s">
        <v>1093</v>
      </c>
      <c r="C1375" s="31"/>
      <c r="D1375" s="33">
        <v>0</v>
      </c>
      <c r="E1375" s="23">
        <f t="shared" si="167"/>
        <v>0</v>
      </c>
      <c r="F1375" s="24">
        <f t="shared" si="168"/>
        <v>0</v>
      </c>
      <c r="G1375" s="33">
        <v>0</v>
      </c>
      <c r="IP1375" s="9"/>
      <c r="IQ1375" s="9"/>
      <c r="IR1375" s="9"/>
      <c r="IS1375" s="9"/>
      <c r="IT1375" s="9"/>
      <c r="IU1375" s="9"/>
      <c r="IV1375" s="9"/>
    </row>
    <row r="1376" s="5" customFormat="1" ht="15" customHeight="1" spans="1:256">
      <c r="A1376" s="25">
        <v>23202</v>
      </c>
      <c r="B1376" s="26" t="s">
        <v>1094</v>
      </c>
      <c r="C1376" s="31"/>
      <c r="D1376" s="33">
        <v>0</v>
      </c>
      <c r="E1376" s="23">
        <f t="shared" si="167"/>
        <v>0</v>
      </c>
      <c r="F1376" s="24">
        <f t="shared" si="168"/>
        <v>0</v>
      </c>
      <c r="G1376" s="33">
        <v>0</v>
      </c>
      <c r="IP1376" s="9"/>
      <c r="IQ1376" s="9"/>
      <c r="IR1376" s="9"/>
      <c r="IS1376" s="9"/>
      <c r="IT1376" s="9"/>
      <c r="IU1376" s="9"/>
      <c r="IV1376" s="9"/>
    </row>
    <row r="1377" s="5" customFormat="1" ht="15" customHeight="1" spans="1:256">
      <c r="A1377" s="25">
        <v>23203</v>
      </c>
      <c r="B1377" s="26" t="s">
        <v>1095</v>
      </c>
      <c r="C1377" s="31">
        <f>SUM(C1378:C1388)</f>
        <v>1612</v>
      </c>
      <c r="D1377" s="32">
        <f>SUM(D1378:D1381)</f>
        <v>2662</v>
      </c>
      <c r="E1377" s="23">
        <f t="shared" si="167"/>
        <v>1050</v>
      </c>
      <c r="F1377" s="24">
        <f t="shared" si="168"/>
        <v>65.136476426799</v>
      </c>
      <c r="G1377" s="32">
        <f>SUM(G1378:G1381)</f>
        <v>2662</v>
      </c>
      <c r="IP1377" s="9"/>
      <c r="IQ1377" s="9"/>
      <c r="IR1377" s="9"/>
      <c r="IS1377" s="9"/>
      <c r="IT1377" s="9"/>
      <c r="IU1377" s="9"/>
      <c r="IV1377" s="9"/>
    </row>
    <row r="1378" s="5" customFormat="1" ht="15" customHeight="1" spans="1:256">
      <c r="A1378" s="25">
        <v>2320301</v>
      </c>
      <c r="B1378" s="28" t="s">
        <v>1096</v>
      </c>
      <c r="C1378" s="31">
        <v>1612</v>
      </c>
      <c r="D1378" s="33">
        <v>2662</v>
      </c>
      <c r="E1378" s="23">
        <f t="shared" si="167"/>
        <v>1050</v>
      </c>
      <c r="F1378" s="24">
        <f t="shared" si="168"/>
        <v>65.136476426799</v>
      </c>
      <c r="G1378" s="33">
        <v>2662</v>
      </c>
      <c r="IP1378" s="9"/>
      <c r="IQ1378" s="9"/>
      <c r="IR1378" s="9"/>
      <c r="IS1378" s="9"/>
      <c r="IT1378" s="9"/>
      <c r="IU1378" s="9"/>
      <c r="IV1378" s="9"/>
    </row>
    <row r="1379" s="5" customFormat="1" ht="15" customHeight="1" spans="1:256">
      <c r="A1379" s="25">
        <v>2320302</v>
      </c>
      <c r="B1379" s="28" t="s">
        <v>1097</v>
      </c>
      <c r="C1379" s="42"/>
      <c r="D1379" s="33">
        <v>0</v>
      </c>
      <c r="E1379" s="23">
        <f t="shared" si="167"/>
        <v>0</v>
      </c>
      <c r="F1379" s="24">
        <f t="shared" si="168"/>
        <v>0</v>
      </c>
      <c r="G1379" s="33">
        <v>0</v>
      </c>
      <c r="IP1379" s="9"/>
      <c r="IQ1379" s="9"/>
      <c r="IR1379" s="9"/>
      <c r="IS1379" s="9"/>
      <c r="IT1379" s="9"/>
      <c r="IU1379" s="9"/>
      <c r="IV1379" s="9"/>
    </row>
    <row r="1380" s="5" customFormat="1" ht="15" customHeight="1" spans="1:256">
      <c r="A1380" s="25">
        <v>2320303</v>
      </c>
      <c r="B1380" s="28" t="s">
        <v>1098</v>
      </c>
      <c r="C1380" s="42"/>
      <c r="D1380" s="33">
        <v>0</v>
      </c>
      <c r="E1380" s="23">
        <f t="shared" si="167"/>
        <v>0</v>
      </c>
      <c r="F1380" s="24">
        <f t="shared" si="168"/>
        <v>0</v>
      </c>
      <c r="G1380" s="33">
        <v>0</v>
      </c>
      <c r="IP1380" s="9"/>
      <c r="IQ1380" s="9"/>
      <c r="IR1380" s="9"/>
      <c r="IS1380" s="9"/>
      <c r="IT1380" s="9"/>
      <c r="IU1380" s="9"/>
      <c r="IV1380" s="9"/>
    </row>
    <row r="1381" s="5" customFormat="1" ht="15" customHeight="1" spans="1:256">
      <c r="A1381" s="25">
        <v>2320304</v>
      </c>
      <c r="B1381" s="28" t="s">
        <v>1099</v>
      </c>
      <c r="C1381" s="42"/>
      <c r="D1381" s="33">
        <v>0</v>
      </c>
      <c r="E1381" s="23">
        <f t="shared" si="167"/>
        <v>0</v>
      </c>
      <c r="F1381" s="24">
        <f t="shared" si="168"/>
        <v>0</v>
      </c>
      <c r="G1381" s="33">
        <v>0</v>
      </c>
      <c r="IP1381" s="9"/>
      <c r="IQ1381" s="9"/>
      <c r="IR1381" s="9"/>
      <c r="IS1381" s="9"/>
      <c r="IT1381" s="9"/>
      <c r="IU1381" s="9"/>
      <c r="IV1381" s="9"/>
    </row>
    <row r="1382" s="5" customFormat="1" ht="15" customHeight="1" spans="1:256">
      <c r="A1382" s="25">
        <v>233</v>
      </c>
      <c r="B1382" s="26" t="s">
        <v>1100</v>
      </c>
      <c r="C1382" s="42"/>
      <c r="D1382" s="32">
        <f>SUM(D1383:D1385)</f>
        <v>0</v>
      </c>
      <c r="E1382" s="23">
        <f t="shared" si="167"/>
        <v>0</v>
      </c>
      <c r="F1382" s="24">
        <f t="shared" si="168"/>
        <v>0</v>
      </c>
      <c r="G1382" s="32">
        <f>SUM(G1383:G1385)</f>
        <v>0</v>
      </c>
      <c r="IP1382" s="9"/>
      <c r="IQ1382" s="9"/>
      <c r="IR1382" s="9"/>
      <c r="IS1382" s="9"/>
      <c r="IT1382" s="9"/>
      <c r="IU1382" s="9"/>
      <c r="IV1382" s="9"/>
    </row>
    <row r="1383" s="5" customFormat="1" ht="15" customHeight="1" spans="1:256">
      <c r="A1383" s="25">
        <v>23301</v>
      </c>
      <c r="B1383" s="26" t="s">
        <v>1101</v>
      </c>
      <c r="C1383" s="42"/>
      <c r="D1383" s="33">
        <v>0</v>
      </c>
      <c r="E1383" s="23">
        <f t="shared" si="167"/>
        <v>0</v>
      </c>
      <c r="F1383" s="24">
        <f t="shared" si="168"/>
        <v>0</v>
      </c>
      <c r="G1383" s="33">
        <v>0</v>
      </c>
      <c r="IP1383" s="9"/>
      <c r="IQ1383" s="9"/>
      <c r="IR1383" s="9"/>
      <c r="IS1383" s="9"/>
      <c r="IT1383" s="9"/>
      <c r="IU1383" s="9"/>
      <c r="IV1383" s="9"/>
    </row>
    <row r="1384" s="5" customFormat="1" ht="15" customHeight="1" spans="1:256">
      <c r="A1384" s="25">
        <v>23302</v>
      </c>
      <c r="B1384" s="26" t="s">
        <v>1102</v>
      </c>
      <c r="C1384" s="42"/>
      <c r="D1384" s="33">
        <v>0</v>
      </c>
      <c r="E1384" s="23">
        <f t="shared" si="167"/>
        <v>0</v>
      </c>
      <c r="F1384" s="24">
        <f t="shared" si="168"/>
        <v>0</v>
      </c>
      <c r="G1384" s="33">
        <v>0</v>
      </c>
      <c r="IP1384" s="9"/>
      <c r="IQ1384" s="9"/>
      <c r="IR1384" s="9"/>
      <c r="IS1384" s="9"/>
      <c r="IT1384" s="9"/>
      <c r="IU1384" s="9"/>
      <c r="IV1384" s="9"/>
    </row>
    <row r="1385" s="5" customFormat="1" ht="15" customHeight="1" spans="1:256">
      <c r="A1385" s="25">
        <v>23303</v>
      </c>
      <c r="B1385" s="26" t="s">
        <v>1103</v>
      </c>
      <c r="C1385" s="42"/>
      <c r="D1385" s="33">
        <v>0</v>
      </c>
      <c r="E1385" s="23">
        <f t="shared" si="167"/>
        <v>0</v>
      </c>
      <c r="F1385" s="24">
        <f t="shared" si="168"/>
        <v>0</v>
      </c>
      <c r="G1385" s="33">
        <v>0</v>
      </c>
      <c r="IP1385" s="9"/>
      <c r="IQ1385" s="9"/>
      <c r="IR1385" s="9"/>
      <c r="IS1385" s="9"/>
      <c r="IT1385" s="9"/>
      <c r="IU1385" s="9"/>
      <c r="IV1385" s="9"/>
    </row>
    <row r="1386" s="5" customFormat="1" ht="15.75" customHeight="1" spans="3:256">
      <c r="C1386" s="7"/>
      <c r="D1386" s="1"/>
      <c r="E1386" s="1"/>
      <c r="F1386" s="8"/>
      <c r="IP1386" s="9"/>
      <c r="IQ1386" s="9"/>
      <c r="IR1386" s="9"/>
      <c r="IS1386" s="9"/>
      <c r="IT1386" s="9"/>
      <c r="IU1386" s="9"/>
      <c r="IV1386" s="9"/>
    </row>
    <row r="1387" s="5" customFormat="1" ht="15.75" customHeight="1" spans="3:256">
      <c r="C1387" s="7"/>
      <c r="D1387" s="1"/>
      <c r="E1387" s="1"/>
      <c r="F1387" s="8"/>
      <c r="IP1387" s="9"/>
      <c r="IQ1387" s="9"/>
      <c r="IR1387" s="9"/>
      <c r="IS1387" s="9"/>
      <c r="IT1387" s="9"/>
      <c r="IU1387" s="9"/>
      <c r="IV1387" s="9"/>
    </row>
    <row r="1388" s="5" customFormat="1" ht="15.75" customHeight="1" spans="3:256">
      <c r="C1388" s="7"/>
      <c r="D1388" s="1"/>
      <c r="E1388" s="1"/>
      <c r="F1388" s="8"/>
      <c r="IP1388" s="9"/>
      <c r="IQ1388" s="9"/>
      <c r="IR1388" s="9"/>
      <c r="IS1388" s="9"/>
      <c r="IT1388" s="9"/>
      <c r="IU1388" s="9"/>
      <c r="IV1388" s="9"/>
    </row>
    <row r="1389" s="5" customFormat="1" ht="15.75" customHeight="1" spans="3:256">
      <c r="C1389" s="7"/>
      <c r="D1389" s="1"/>
      <c r="E1389" s="1"/>
      <c r="F1389" s="8"/>
      <c r="IP1389" s="9"/>
      <c r="IQ1389" s="9"/>
      <c r="IR1389" s="9"/>
      <c r="IS1389" s="9"/>
      <c r="IT1389" s="9"/>
      <c r="IU1389" s="9"/>
      <c r="IV1389" s="9"/>
    </row>
    <row r="1390" s="5" customFormat="1" ht="15.75" customHeight="1" spans="3:256">
      <c r="C1390" s="7"/>
      <c r="D1390" s="1"/>
      <c r="E1390" s="1"/>
      <c r="F1390" s="8"/>
      <c r="IP1390" s="9"/>
      <c r="IQ1390" s="9"/>
      <c r="IR1390" s="9"/>
      <c r="IS1390" s="9"/>
      <c r="IT1390" s="9"/>
      <c r="IU1390" s="9"/>
      <c r="IV1390" s="9"/>
    </row>
    <row r="1391" s="5" customFormat="1" ht="15.75" customHeight="1" spans="3:256">
      <c r="C1391" s="7"/>
      <c r="D1391" s="1"/>
      <c r="E1391" s="1"/>
      <c r="F1391" s="8"/>
      <c r="IP1391" s="9"/>
      <c r="IQ1391" s="9"/>
      <c r="IR1391" s="9"/>
      <c r="IS1391" s="9"/>
      <c r="IT1391" s="9"/>
      <c r="IU1391" s="9"/>
      <c r="IV1391" s="9"/>
    </row>
    <row r="1392" s="5" customFormat="1" ht="15.75" customHeight="1" spans="3:256">
      <c r="C1392" s="7"/>
      <c r="D1392" s="1"/>
      <c r="E1392" s="1"/>
      <c r="F1392" s="8"/>
      <c r="IP1392" s="9"/>
      <c r="IQ1392" s="9"/>
      <c r="IR1392" s="9"/>
      <c r="IS1392" s="9"/>
      <c r="IT1392" s="9"/>
      <c r="IU1392" s="9"/>
      <c r="IV1392" s="9"/>
    </row>
    <row r="1393" s="5" customFormat="1" ht="15.75" customHeight="1" spans="3:256">
      <c r="C1393" s="7"/>
      <c r="D1393" s="1"/>
      <c r="E1393" s="1"/>
      <c r="F1393" s="8"/>
      <c r="IP1393" s="9"/>
      <c r="IQ1393" s="9"/>
      <c r="IR1393" s="9"/>
      <c r="IS1393" s="9"/>
      <c r="IT1393" s="9"/>
      <c r="IU1393" s="9"/>
      <c r="IV1393" s="9"/>
    </row>
    <row r="1394" s="5" customFormat="1" ht="15.75" customHeight="1" spans="3:256">
      <c r="C1394" s="7"/>
      <c r="D1394" s="1"/>
      <c r="E1394" s="1"/>
      <c r="F1394" s="8"/>
      <c r="IP1394" s="9"/>
      <c r="IQ1394" s="9"/>
      <c r="IR1394" s="9"/>
      <c r="IS1394" s="9"/>
      <c r="IT1394" s="9"/>
      <c r="IU1394" s="9"/>
      <c r="IV1394" s="9"/>
    </row>
    <row r="1395" s="5" customFormat="1" ht="15.75" customHeight="1" spans="3:256">
      <c r="C1395" s="7"/>
      <c r="D1395" s="1"/>
      <c r="E1395" s="1"/>
      <c r="F1395" s="8"/>
      <c r="IP1395" s="9"/>
      <c r="IQ1395" s="9"/>
      <c r="IR1395" s="9"/>
      <c r="IS1395" s="9"/>
      <c r="IT1395" s="9"/>
      <c r="IU1395" s="9"/>
      <c r="IV1395" s="9"/>
    </row>
    <row r="1396" s="5" customFormat="1" ht="15.75" customHeight="1" spans="3:256">
      <c r="C1396" s="7"/>
      <c r="D1396" s="1"/>
      <c r="E1396" s="1"/>
      <c r="F1396" s="8"/>
      <c r="IP1396" s="9"/>
      <c r="IQ1396" s="9"/>
      <c r="IR1396" s="9"/>
      <c r="IS1396" s="9"/>
      <c r="IT1396" s="9"/>
      <c r="IU1396" s="9"/>
      <c r="IV1396" s="9"/>
    </row>
    <row r="1397" s="5" customFormat="1" ht="15.75" customHeight="1" spans="3:256">
      <c r="C1397" s="7"/>
      <c r="D1397" s="1"/>
      <c r="E1397" s="1"/>
      <c r="F1397" s="8"/>
      <c r="IP1397" s="9"/>
      <c r="IQ1397" s="9"/>
      <c r="IR1397" s="9"/>
      <c r="IS1397" s="9"/>
      <c r="IT1397" s="9"/>
      <c r="IU1397" s="9"/>
      <c r="IV1397" s="9"/>
    </row>
    <row r="1398" s="5" customFormat="1" ht="15.75" customHeight="1" spans="3:256">
      <c r="C1398" s="7"/>
      <c r="D1398" s="1"/>
      <c r="E1398" s="1"/>
      <c r="F1398" s="8"/>
      <c r="IP1398" s="9"/>
      <c r="IQ1398" s="9"/>
      <c r="IR1398" s="9"/>
      <c r="IS1398" s="9"/>
      <c r="IT1398" s="9"/>
      <c r="IU1398" s="9"/>
      <c r="IV1398" s="9"/>
    </row>
    <row r="1399" s="5" customFormat="1" ht="15.75" customHeight="1" spans="3:256">
      <c r="C1399" s="7"/>
      <c r="D1399" s="1"/>
      <c r="E1399" s="1"/>
      <c r="F1399" s="8"/>
      <c r="IP1399" s="9"/>
      <c r="IQ1399" s="9"/>
      <c r="IR1399" s="9"/>
      <c r="IS1399" s="9"/>
      <c r="IT1399" s="9"/>
      <c r="IU1399" s="9"/>
      <c r="IV1399" s="9"/>
    </row>
    <row r="1400" s="5" customFormat="1" ht="15.75" customHeight="1" spans="3:256">
      <c r="C1400" s="7"/>
      <c r="D1400" s="1"/>
      <c r="E1400" s="1"/>
      <c r="F1400" s="8"/>
      <c r="IP1400" s="9"/>
      <c r="IQ1400" s="9"/>
      <c r="IR1400" s="9"/>
      <c r="IS1400" s="9"/>
      <c r="IT1400" s="9"/>
      <c r="IU1400" s="9"/>
      <c r="IV1400" s="9"/>
    </row>
    <row r="1401" s="5" customFormat="1" ht="15.75" customHeight="1" spans="3:256">
      <c r="C1401" s="7"/>
      <c r="D1401" s="1"/>
      <c r="E1401" s="1"/>
      <c r="F1401" s="8"/>
      <c r="IP1401" s="9"/>
      <c r="IQ1401" s="9"/>
      <c r="IR1401" s="9"/>
      <c r="IS1401" s="9"/>
      <c r="IT1401" s="9"/>
      <c r="IU1401" s="9"/>
      <c r="IV1401" s="9"/>
    </row>
    <row r="1402" s="5" customFormat="1" ht="15.75" customHeight="1" spans="3:256">
      <c r="C1402" s="7"/>
      <c r="D1402" s="1"/>
      <c r="E1402" s="1"/>
      <c r="F1402" s="8"/>
      <c r="IP1402" s="9"/>
      <c r="IQ1402" s="9"/>
      <c r="IR1402" s="9"/>
      <c r="IS1402" s="9"/>
      <c r="IT1402" s="9"/>
      <c r="IU1402" s="9"/>
      <c r="IV1402" s="9"/>
    </row>
    <row r="1403" s="5" customFormat="1" ht="15.75" customHeight="1" spans="3:256">
      <c r="C1403" s="7"/>
      <c r="D1403" s="1"/>
      <c r="E1403" s="1"/>
      <c r="F1403" s="8"/>
      <c r="IP1403" s="9"/>
      <c r="IQ1403" s="9"/>
      <c r="IR1403" s="9"/>
      <c r="IS1403" s="9"/>
      <c r="IT1403" s="9"/>
      <c r="IU1403" s="9"/>
      <c r="IV1403" s="9"/>
    </row>
    <row r="1404" s="5" customFormat="1" ht="15.75" customHeight="1" spans="3:256">
      <c r="C1404" s="7"/>
      <c r="D1404" s="1"/>
      <c r="E1404" s="1"/>
      <c r="F1404" s="8"/>
      <c r="IP1404" s="9"/>
      <c r="IQ1404" s="9"/>
      <c r="IR1404" s="9"/>
      <c r="IS1404" s="9"/>
      <c r="IT1404" s="9"/>
      <c r="IU1404" s="9"/>
      <c r="IV1404" s="9"/>
    </row>
    <row r="1405" s="5" customFormat="1" ht="15.75" customHeight="1" spans="3:256">
      <c r="C1405" s="7"/>
      <c r="D1405" s="1"/>
      <c r="E1405" s="1"/>
      <c r="F1405" s="8"/>
      <c r="IP1405" s="9"/>
      <c r="IQ1405" s="9"/>
      <c r="IR1405" s="9"/>
      <c r="IS1405" s="9"/>
      <c r="IT1405" s="9"/>
      <c r="IU1405" s="9"/>
      <c r="IV1405" s="9"/>
    </row>
    <row r="1406" s="5" customFormat="1" ht="15.75" customHeight="1" spans="3:256">
      <c r="C1406" s="7"/>
      <c r="D1406" s="1"/>
      <c r="E1406" s="1"/>
      <c r="F1406" s="8"/>
      <c r="IP1406" s="9"/>
      <c r="IQ1406" s="9"/>
      <c r="IR1406" s="9"/>
      <c r="IS1406" s="9"/>
      <c r="IT1406" s="9"/>
      <c r="IU1406" s="9"/>
      <c r="IV1406" s="9"/>
    </row>
    <row r="1407" s="5" customFormat="1" ht="15.75" customHeight="1" spans="3:256">
      <c r="C1407" s="7"/>
      <c r="D1407" s="1"/>
      <c r="E1407" s="1"/>
      <c r="F1407" s="8"/>
      <c r="IP1407" s="9"/>
      <c r="IQ1407" s="9"/>
      <c r="IR1407" s="9"/>
      <c r="IS1407" s="9"/>
      <c r="IT1407" s="9"/>
      <c r="IU1407" s="9"/>
      <c r="IV1407" s="9"/>
    </row>
    <row r="1408" s="5" customFormat="1" ht="15.75" customHeight="1" spans="3:256">
      <c r="C1408" s="7"/>
      <c r="D1408" s="1"/>
      <c r="E1408" s="1"/>
      <c r="F1408" s="8"/>
      <c r="IP1408" s="9"/>
      <c r="IQ1408" s="9"/>
      <c r="IR1408" s="9"/>
      <c r="IS1408" s="9"/>
      <c r="IT1408" s="9"/>
      <c r="IU1408" s="9"/>
      <c r="IV1408" s="9"/>
    </row>
    <row r="1409" s="5" customFormat="1" ht="15.75" customHeight="1" spans="3:256">
      <c r="C1409" s="7"/>
      <c r="D1409" s="1"/>
      <c r="E1409" s="1"/>
      <c r="F1409" s="8"/>
      <c r="IP1409" s="9"/>
      <c r="IQ1409" s="9"/>
      <c r="IR1409" s="9"/>
      <c r="IS1409" s="9"/>
      <c r="IT1409" s="9"/>
      <c r="IU1409" s="9"/>
      <c r="IV1409" s="9"/>
    </row>
    <row r="1410" s="5" customFormat="1" ht="15.75" customHeight="1" spans="3:256">
      <c r="C1410" s="7"/>
      <c r="D1410" s="1"/>
      <c r="E1410" s="1"/>
      <c r="F1410" s="8"/>
      <c r="IP1410" s="9"/>
      <c r="IQ1410" s="9"/>
      <c r="IR1410" s="9"/>
      <c r="IS1410" s="9"/>
      <c r="IT1410" s="9"/>
      <c r="IU1410" s="9"/>
      <c r="IV1410" s="9"/>
    </row>
    <row r="1411" s="5" customFormat="1" ht="15.75" customHeight="1" spans="3:256">
      <c r="C1411" s="7"/>
      <c r="D1411" s="1"/>
      <c r="E1411" s="1"/>
      <c r="F1411" s="8"/>
      <c r="IP1411" s="9"/>
      <c r="IQ1411" s="9"/>
      <c r="IR1411" s="9"/>
      <c r="IS1411" s="9"/>
      <c r="IT1411" s="9"/>
      <c r="IU1411" s="9"/>
      <c r="IV1411" s="9"/>
    </row>
    <row r="1412" s="5" customFormat="1" ht="15.75" customHeight="1" spans="3:256">
      <c r="C1412" s="7"/>
      <c r="D1412" s="1"/>
      <c r="E1412" s="1"/>
      <c r="F1412" s="8"/>
      <c r="IP1412" s="9"/>
      <c r="IQ1412" s="9"/>
      <c r="IR1412" s="9"/>
      <c r="IS1412" s="9"/>
      <c r="IT1412" s="9"/>
      <c r="IU1412" s="9"/>
      <c r="IV1412" s="9"/>
    </row>
    <row r="1413" s="5" customFormat="1" ht="15.75" customHeight="1" spans="3:256">
      <c r="C1413" s="7"/>
      <c r="D1413" s="1"/>
      <c r="E1413" s="1"/>
      <c r="F1413" s="8"/>
      <c r="IP1413" s="9"/>
      <c r="IQ1413" s="9"/>
      <c r="IR1413" s="9"/>
      <c r="IS1413" s="9"/>
      <c r="IT1413" s="9"/>
      <c r="IU1413" s="9"/>
      <c r="IV1413" s="9"/>
    </row>
    <row r="1414" s="5" customFormat="1" ht="15.75" customHeight="1" spans="3:256">
      <c r="C1414" s="7"/>
      <c r="D1414" s="1"/>
      <c r="E1414" s="1"/>
      <c r="F1414" s="8"/>
      <c r="IP1414" s="9"/>
      <c r="IQ1414" s="9"/>
      <c r="IR1414" s="9"/>
      <c r="IS1414" s="9"/>
      <c r="IT1414" s="9"/>
      <c r="IU1414" s="9"/>
      <c r="IV1414" s="9"/>
    </row>
    <row r="1415" s="5" customFormat="1" ht="15.75" customHeight="1" spans="3:256">
      <c r="C1415" s="7"/>
      <c r="D1415" s="1"/>
      <c r="E1415" s="1"/>
      <c r="F1415" s="8"/>
      <c r="IP1415" s="9"/>
      <c r="IQ1415" s="9"/>
      <c r="IR1415" s="9"/>
      <c r="IS1415" s="9"/>
      <c r="IT1415" s="9"/>
      <c r="IU1415" s="9"/>
      <c r="IV1415" s="9"/>
    </row>
    <row r="1416" s="5" customFormat="1" ht="15.75" customHeight="1" spans="3:256">
      <c r="C1416" s="7"/>
      <c r="D1416" s="1"/>
      <c r="E1416" s="1"/>
      <c r="F1416" s="8"/>
      <c r="IP1416" s="9"/>
      <c r="IQ1416" s="9"/>
      <c r="IR1416" s="9"/>
      <c r="IS1416" s="9"/>
      <c r="IT1416" s="9"/>
      <c r="IU1416" s="9"/>
      <c r="IV1416" s="9"/>
    </row>
    <row r="1417" s="5" customFormat="1" ht="15.75" customHeight="1" spans="3:256">
      <c r="C1417" s="7"/>
      <c r="D1417" s="1"/>
      <c r="E1417" s="1"/>
      <c r="F1417" s="8"/>
      <c r="IP1417" s="9"/>
      <c r="IQ1417" s="9"/>
      <c r="IR1417" s="9"/>
      <c r="IS1417" s="9"/>
      <c r="IT1417" s="9"/>
      <c r="IU1417" s="9"/>
      <c r="IV1417" s="9"/>
    </row>
    <row r="1418" s="5" customFormat="1" ht="15.75" customHeight="1" spans="3:256">
      <c r="C1418" s="7"/>
      <c r="D1418" s="1"/>
      <c r="E1418" s="1"/>
      <c r="F1418" s="8"/>
      <c r="IP1418" s="9"/>
      <c r="IQ1418" s="9"/>
      <c r="IR1418" s="9"/>
      <c r="IS1418" s="9"/>
      <c r="IT1418" s="9"/>
      <c r="IU1418" s="9"/>
      <c r="IV1418" s="9"/>
    </row>
    <row r="1419" s="5" customFormat="1" ht="15.75" customHeight="1" spans="3:256">
      <c r="C1419" s="7"/>
      <c r="D1419" s="1"/>
      <c r="E1419" s="1"/>
      <c r="F1419" s="8"/>
      <c r="IP1419" s="9"/>
      <c r="IQ1419" s="9"/>
      <c r="IR1419" s="9"/>
      <c r="IS1419" s="9"/>
      <c r="IT1419" s="9"/>
      <c r="IU1419" s="9"/>
      <c r="IV1419" s="9"/>
    </row>
    <row r="1420" s="5" customFormat="1" ht="15.75" customHeight="1" spans="3:256">
      <c r="C1420" s="7"/>
      <c r="D1420" s="1"/>
      <c r="E1420" s="1"/>
      <c r="F1420" s="8"/>
      <c r="IP1420" s="9"/>
      <c r="IQ1420" s="9"/>
      <c r="IR1420" s="9"/>
      <c r="IS1420" s="9"/>
      <c r="IT1420" s="9"/>
      <c r="IU1420" s="9"/>
      <c r="IV1420" s="9"/>
    </row>
    <row r="1421" s="5" customFormat="1" ht="15.75" customHeight="1" spans="3:256">
      <c r="C1421" s="7"/>
      <c r="D1421" s="1"/>
      <c r="E1421" s="1"/>
      <c r="F1421" s="8"/>
      <c r="IP1421" s="9"/>
      <c r="IQ1421" s="9"/>
      <c r="IR1421" s="9"/>
      <c r="IS1421" s="9"/>
      <c r="IT1421" s="9"/>
      <c r="IU1421" s="9"/>
      <c r="IV1421" s="9"/>
    </row>
    <row r="1422" s="5" customFormat="1" ht="15.75" customHeight="1" spans="3:256">
      <c r="C1422" s="7"/>
      <c r="D1422" s="1"/>
      <c r="E1422" s="1"/>
      <c r="F1422" s="8"/>
      <c r="IP1422" s="9"/>
      <c r="IQ1422" s="9"/>
      <c r="IR1422" s="9"/>
      <c r="IS1422" s="9"/>
      <c r="IT1422" s="9"/>
      <c r="IU1422" s="9"/>
      <c r="IV1422" s="9"/>
    </row>
    <row r="1423" s="5" customFormat="1" ht="15.75" customHeight="1" spans="3:256">
      <c r="C1423" s="7"/>
      <c r="D1423" s="1"/>
      <c r="E1423" s="1"/>
      <c r="F1423" s="8"/>
      <c r="IP1423" s="9"/>
      <c r="IQ1423" s="9"/>
      <c r="IR1423" s="9"/>
      <c r="IS1423" s="9"/>
      <c r="IT1423" s="9"/>
      <c r="IU1423" s="9"/>
      <c r="IV1423" s="9"/>
    </row>
    <row r="1424" s="5" customFormat="1" ht="15.75" customHeight="1" spans="3:256">
      <c r="C1424" s="7"/>
      <c r="D1424" s="1"/>
      <c r="E1424" s="1"/>
      <c r="F1424" s="8"/>
      <c r="IP1424" s="9"/>
      <c r="IQ1424" s="9"/>
      <c r="IR1424" s="9"/>
      <c r="IS1424" s="9"/>
      <c r="IT1424" s="9"/>
      <c r="IU1424" s="9"/>
      <c r="IV1424" s="9"/>
    </row>
    <row r="1425" s="5" customFormat="1" ht="15.75" customHeight="1" spans="3:256">
      <c r="C1425" s="7"/>
      <c r="D1425" s="1"/>
      <c r="E1425" s="1"/>
      <c r="F1425" s="8"/>
      <c r="IP1425" s="9"/>
      <c r="IQ1425" s="9"/>
      <c r="IR1425" s="9"/>
      <c r="IS1425" s="9"/>
      <c r="IT1425" s="9"/>
      <c r="IU1425" s="9"/>
      <c r="IV1425" s="9"/>
    </row>
    <row r="1426" s="5" customFormat="1" ht="15.75" customHeight="1" spans="3:256">
      <c r="C1426" s="7"/>
      <c r="D1426" s="1"/>
      <c r="E1426" s="1"/>
      <c r="F1426" s="8"/>
      <c r="IP1426" s="9"/>
      <c r="IQ1426" s="9"/>
      <c r="IR1426" s="9"/>
      <c r="IS1426" s="9"/>
      <c r="IT1426" s="9"/>
      <c r="IU1426" s="9"/>
      <c r="IV1426" s="9"/>
    </row>
    <row r="1427" s="5" customFormat="1" ht="15.75" customHeight="1" spans="3:256">
      <c r="C1427" s="7"/>
      <c r="D1427" s="1"/>
      <c r="E1427" s="1"/>
      <c r="F1427" s="8"/>
      <c r="IP1427" s="9"/>
      <c r="IQ1427" s="9"/>
      <c r="IR1427" s="9"/>
      <c r="IS1427" s="9"/>
      <c r="IT1427" s="9"/>
      <c r="IU1427" s="9"/>
      <c r="IV1427" s="9"/>
    </row>
    <row r="1428" s="5" customFormat="1" ht="15.75" customHeight="1" spans="3:256">
      <c r="C1428" s="7"/>
      <c r="D1428" s="1"/>
      <c r="E1428" s="1"/>
      <c r="F1428" s="8"/>
      <c r="IP1428" s="9"/>
      <c r="IQ1428" s="9"/>
      <c r="IR1428" s="9"/>
      <c r="IS1428" s="9"/>
      <c r="IT1428" s="9"/>
      <c r="IU1428" s="9"/>
      <c r="IV1428" s="9"/>
    </row>
    <row r="1429" s="5" customFormat="1" ht="15.75" customHeight="1" spans="3:256">
      <c r="C1429" s="7"/>
      <c r="D1429" s="1"/>
      <c r="E1429" s="1"/>
      <c r="F1429" s="8"/>
      <c r="IP1429" s="9"/>
      <c r="IQ1429" s="9"/>
      <c r="IR1429" s="9"/>
      <c r="IS1429" s="9"/>
      <c r="IT1429" s="9"/>
      <c r="IU1429" s="9"/>
      <c r="IV1429" s="9"/>
    </row>
    <row r="1430" s="5" customFormat="1" ht="15.75" customHeight="1" spans="3:256">
      <c r="C1430" s="7"/>
      <c r="D1430" s="1"/>
      <c r="E1430" s="1"/>
      <c r="F1430" s="8"/>
      <c r="IP1430" s="9"/>
      <c r="IQ1430" s="9"/>
      <c r="IR1430" s="9"/>
      <c r="IS1430" s="9"/>
      <c r="IT1430" s="9"/>
      <c r="IU1430" s="9"/>
      <c r="IV1430" s="9"/>
    </row>
    <row r="1431" s="5" customFormat="1" ht="15.75" customHeight="1" spans="3:256">
      <c r="C1431" s="7"/>
      <c r="D1431" s="1"/>
      <c r="E1431" s="1"/>
      <c r="F1431" s="8"/>
      <c r="IP1431" s="9"/>
      <c r="IQ1431" s="9"/>
      <c r="IR1431" s="9"/>
      <c r="IS1431" s="9"/>
      <c r="IT1431" s="9"/>
      <c r="IU1431" s="9"/>
      <c r="IV1431" s="9"/>
    </row>
    <row r="1432" s="5" customFormat="1" ht="15.75" customHeight="1" spans="3:256">
      <c r="C1432" s="7"/>
      <c r="D1432" s="1"/>
      <c r="E1432" s="1"/>
      <c r="F1432" s="8"/>
      <c r="IP1432" s="9"/>
      <c r="IQ1432" s="9"/>
      <c r="IR1432" s="9"/>
      <c r="IS1432" s="9"/>
      <c r="IT1432" s="9"/>
      <c r="IU1432" s="9"/>
      <c r="IV1432" s="9"/>
    </row>
    <row r="1433" s="5" customFormat="1" ht="15.75" customHeight="1" spans="3:256">
      <c r="C1433" s="7"/>
      <c r="D1433" s="1"/>
      <c r="E1433" s="1"/>
      <c r="F1433" s="8"/>
      <c r="IP1433" s="9"/>
      <c r="IQ1433" s="9"/>
      <c r="IR1433" s="9"/>
      <c r="IS1433" s="9"/>
      <c r="IT1433" s="9"/>
      <c r="IU1433" s="9"/>
      <c r="IV1433" s="9"/>
    </row>
    <row r="1434" s="5" customFormat="1" ht="15.75" customHeight="1" spans="3:256">
      <c r="C1434" s="7"/>
      <c r="D1434" s="1"/>
      <c r="E1434" s="1"/>
      <c r="F1434" s="8"/>
      <c r="IP1434" s="9"/>
      <c r="IQ1434" s="9"/>
      <c r="IR1434" s="9"/>
      <c r="IS1434" s="9"/>
      <c r="IT1434" s="9"/>
      <c r="IU1434" s="9"/>
      <c r="IV1434" s="9"/>
    </row>
    <row r="1435" s="5" customFormat="1" ht="15.75" customHeight="1" spans="3:256">
      <c r="C1435" s="7"/>
      <c r="D1435" s="1"/>
      <c r="E1435" s="1"/>
      <c r="F1435" s="8"/>
      <c r="IP1435" s="9"/>
      <c r="IQ1435" s="9"/>
      <c r="IR1435" s="9"/>
      <c r="IS1435" s="9"/>
      <c r="IT1435" s="9"/>
      <c r="IU1435" s="9"/>
      <c r="IV1435" s="9"/>
    </row>
    <row r="1436" s="5" customFormat="1" ht="15.75" customHeight="1" spans="3:256">
      <c r="C1436" s="7"/>
      <c r="D1436" s="1"/>
      <c r="E1436" s="1"/>
      <c r="F1436" s="8"/>
      <c r="IP1436" s="9"/>
      <c r="IQ1436" s="9"/>
      <c r="IR1436" s="9"/>
      <c r="IS1436" s="9"/>
      <c r="IT1436" s="9"/>
      <c r="IU1436" s="9"/>
      <c r="IV1436" s="9"/>
    </row>
    <row r="1437" s="5" customFormat="1" ht="15.75" customHeight="1" spans="3:256">
      <c r="C1437" s="7"/>
      <c r="D1437" s="1"/>
      <c r="E1437" s="1"/>
      <c r="F1437" s="8"/>
      <c r="IP1437" s="9"/>
      <c r="IQ1437" s="9"/>
      <c r="IR1437" s="9"/>
      <c r="IS1437" s="9"/>
      <c r="IT1437" s="9"/>
      <c r="IU1437" s="9"/>
      <c r="IV1437" s="9"/>
    </row>
    <row r="1438" s="5" customFormat="1" ht="15.75" customHeight="1" spans="3:256">
      <c r="C1438" s="7"/>
      <c r="D1438" s="1"/>
      <c r="E1438" s="1"/>
      <c r="F1438" s="8"/>
      <c r="IP1438" s="9"/>
      <c r="IQ1438" s="9"/>
      <c r="IR1438" s="9"/>
      <c r="IS1438" s="9"/>
      <c r="IT1438" s="9"/>
      <c r="IU1438" s="9"/>
      <c r="IV1438" s="9"/>
    </row>
    <row r="1439" s="5" customFormat="1" ht="15.75" customHeight="1" spans="3:256">
      <c r="C1439" s="7"/>
      <c r="D1439" s="1"/>
      <c r="E1439" s="1"/>
      <c r="F1439" s="8"/>
      <c r="IP1439" s="9"/>
      <c r="IQ1439" s="9"/>
      <c r="IR1439" s="9"/>
      <c r="IS1439" s="9"/>
      <c r="IT1439" s="9"/>
      <c r="IU1439" s="9"/>
      <c r="IV1439" s="9"/>
    </row>
    <row r="1440" s="5" customFormat="1" ht="15.75" customHeight="1" spans="3:256">
      <c r="C1440" s="7"/>
      <c r="D1440" s="1"/>
      <c r="E1440" s="1"/>
      <c r="F1440" s="8"/>
      <c r="IP1440" s="9"/>
      <c r="IQ1440" s="9"/>
      <c r="IR1440" s="9"/>
      <c r="IS1440" s="9"/>
      <c r="IT1440" s="9"/>
      <c r="IU1440" s="9"/>
      <c r="IV1440" s="9"/>
    </row>
    <row r="1441" s="5" customFormat="1" ht="15.75" customHeight="1" spans="3:256">
      <c r="C1441" s="7"/>
      <c r="D1441" s="1"/>
      <c r="E1441" s="1"/>
      <c r="F1441" s="8"/>
      <c r="IP1441" s="9"/>
      <c r="IQ1441" s="9"/>
      <c r="IR1441" s="9"/>
      <c r="IS1441" s="9"/>
      <c r="IT1441" s="9"/>
      <c r="IU1441" s="9"/>
      <c r="IV1441" s="9"/>
    </row>
    <row r="1442" s="5" customFormat="1" ht="15.75" customHeight="1" spans="3:256">
      <c r="C1442" s="7"/>
      <c r="D1442" s="1"/>
      <c r="E1442" s="1"/>
      <c r="F1442" s="8"/>
      <c r="IP1442" s="9"/>
      <c r="IQ1442" s="9"/>
      <c r="IR1442" s="9"/>
      <c r="IS1442" s="9"/>
      <c r="IT1442" s="9"/>
      <c r="IU1442" s="9"/>
      <c r="IV1442" s="9"/>
    </row>
    <row r="1443" s="5" customFormat="1" ht="15.75" customHeight="1" spans="3:256">
      <c r="C1443" s="7"/>
      <c r="D1443" s="1"/>
      <c r="E1443" s="1"/>
      <c r="F1443" s="8"/>
      <c r="IP1443" s="9"/>
      <c r="IQ1443" s="9"/>
      <c r="IR1443" s="9"/>
      <c r="IS1443" s="9"/>
      <c r="IT1443" s="9"/>
      <c r="IU1443" s="9"/>
      <c r="IV1443" s="9"/>
    </row>
    <row r="1444" s="5" customFormat="1" ht="15.75" customHeight="1" spans="3:256">
      <c r="C1444" s="7"/>
      <c r="D1444" s="1"/>
      <c r="E1444" s="1"/>
      <c r="F1444" s="8"/>
      <c r="IP1444" s="9"/>
      <c r="IQ1444" s="9"/>
      <c r="IR1444" s="9"/>
      <c r="IS1444" s="9"/>
      <c r="IT1444" s="9"/>
      <c r="IU1444" s="9"/>
      <c r="IV1444" s="9"/>
    </row>
    <row r="1445" s="5" customFormat="1" ht="15.75" customHeight="1" spans="3:256">
      <c r="C1445" s="7"/>
      <c r="D1445" s="1"/>
      <c r="E1445" s="1"/>
      <c r="F1445" s="8"/>
      <c r="IP1445" s="9"/>
      <c r="IQ1445" s="9"/>
      <c r="IR1445" s="9"/>
      <c r="IS1445" s="9"/>
      <c r="IT1445" s="9"/>
      <c r="IU1445" s="9"/>
      <c r="IV1445" s="9"/>
    </row>
    <row r="1446" s="5" customFormat="1" ht="15.75" customHeight="1" spans="3:256">
      <c r="C1446" s="7"/>
      <c r="D1446" s="1"/>
      <c r="E1446" s="1"/>
      <c r="F1446" s="8"/>
      <c r="IP1446" s="9"/>
      <c r="IQ1446" s="9"/>
      <c r="IR1446" s="9"/>
      <c r="IS1446" s="9"/>
      <c r="IT1446" s="9"/>
      <c r="IU1446" s="9"/>
      <c r="IV1446" s="9"/>
    </row>
    <row r="1447" s="5" customFormat="1" ht="15.75" customHeight="1" spans="3:256">
      <c r="C1447" s="7"/>
      <c r="D1447" s="1"/>
      <c r="E1447" s="1"/>
      <c r="F1447" s="8"/>
      <c r="IP1447" s="9"/>
      <c r="IQ1447" s="9"/>
      <c r="IR1447" s="9"/>
      <c r="IS1447" s="9"/>
      <c r="IT1447" s="9"/>
      <c r="IU1447" s="9"/>
      <c r="IV1447" s="9"/>
    </row>
    <row r="1448" s="5" customFormat="1" ht="15.75" customHeight="1" spans="3:256">
      <c r="C1448" s="7"/>
      <c r="D1448" s="1"/>
      <c r="E1448" s="1"/>
      <c r="F1448" s="8"/>
      <c r="IP1448" s="9"/>
      <c r="IQ1448" s="9"/>
      <c r="IR1448" s="9"/>
      <c r="IS1448" s="9"/>
      <c r="IT1448" s="9"/>
      <c r="IU1448" s="9"/>
      <c r="IV1448" s="9"/>
    </row>
    <row r="1449" s="5" customFormat="1" ht="15.75" customHeight="1" spans="3:256">
      <c r="C1449" s="7"/>
      <c r="D1449" s="1"/>
      <c r="E1449" s="1"/>
      <c r="F1449" s="8"/>
      <c r="IP1449" s="9"/>
      <c r="IQ1449" s="9"/>
      <c r="IR1449" s="9"/>
      <c r="IS1449" s="9"/>
      <c r="IT1449" s="9"/>
      <c r="IU1449" s="9"/>
      <c r="IV1449" s="9"/>
    </row>
    <row r="1450" s="5" customFormat="1" ht="15.75" customHeight="1" spans="3:256">
      <c r="C1450" s="7"/>
      <c r="D1450" s="1"/>
      <c r="E1450" s="1"/>
      <c r="F1450" s="8"/>
      <c r="IP1450" s="9"/>
      <c r="IQ1450" s="9"/>
      <c r="IR1450" s="9"/>
      <c r="IS1450" s="9"/>
      <c r="IT1450" s="9"/>
      <c r="IU1450" s="9"/>
      <c r="IV1450" s="9"/>
    </row>
    <row r="1451" s="5" customFormat="1" ht="15.75" customHeight="1" spans="3:256">
      <c r="C1451" s="7"/>
      <c r="D1451" s="1"/>
      <c r="E1451" s="1"/>
      <c r="F1451" s="8"/>
      <c r="IP1451" s="9"/>
      <c r="IQ1451" s="9"/>
      <c r="IR1451" s="9"/>
      <c r="IS1451" s="9"/>
      <c r="IT1451" s="9"/>
      <c r="IU1451" s="9"/>
      <c r="IV1451" s="9"/>
    </row>
    <row r="1452" s="5" customFormat="1" ht="15.75" customHeight="1" spans="3:256">
      <c r="C1452" s="7"/>
      <c r="D1452" s="1"/>
      <c r="E1452" s="1"/>
      <c r="F1452" s="8"/>
      <c r="IP1452" s="9"/>
      <c r="IQ1452" s="9"/>
      <c r="IR1452" s="9"/>
      <c r="IS1452" s="9"/>
      <c r="IT1452" s="9"/>
      <c r="IU1452" s="9"/>
      <c r="IV1452" s="9"/>
    </row>
    <row r="1453" s="5" customFormat="1" ht="15.75" customHeight="1" spans="3:256">
      <c r="C1453" s="7"/>
      <c r="D1453" s="1"/>
      <c r="E1453" s="1"/>
      <c r="F1453" s="8"/>
      <c r="IP1453" s="9"/>
      <c r="IQ1453" s="9"/>
      <c r="IR1453" s="9"/>
      <c r="IS1453" s="9"/>
      <c r="IT1453" s="9"/>
      <c r="IU1453" s="9"/>
      <c r="IV1453" s="9"/>
    </row>
    <row r="1454" s="5" customFormat="1" ht="15.75" customHeight="1" spans="3:256">
      <c r="C1454" s="7"/>
      <c r="D1454" s="1"/>
      <c r="E1454" s="1"/>
      <c r="F1454" s="8"/>
      <c r="IP1454" s="9"/>
      <c r="IQ1454" s="9"/>
      <c r="IR1454" s="9"/>
      <c r="IS1454" s="9"/>
      <c r="IT1454" s="9"/>
      <c r="IU1454" s="9"/>
      <c r="IV1454" s="9"/>
    </row>
    <row r="1455" s="5" customFormat="1" ht="15.75" customHeight="1" spans="3:256">
      <c r="C1455" s="7"/>
      <c r="D1455" s="1"/>
      <c r="E1455" s="1"/>
      <c r="F1455" s="8"/>
      <c r="IP1455" s="9"/>
      <c r="IQ1455" s="9"/>
      <c r="IR1455" s="9"/>
      <c r="IS1455" s="9"/>
      <c r="IT1455" s="9"/>
      <c r="IU1455" s="9"/>
      <c r="IV1455" s="9"/>
    </row>
    <row r="1456" s="5" customFormat="1" ht="15.75" customHeight="1" spans="3:256">
      <c r="C1456" s="7"/>
      <c r="D1456" s="1"/>
      <c r="E1456" s="1"/>
      <c r="F1456" s="8"/>
      <c r="IP1456" s="9"/>
      <c r="IQ1456" s="9"/>
      <c r="IR1456" s="9"/>
      <c r="IS1456" s="9"/>
      <c r="IT1456" s="9"/>
      <c r="IU1456" s="9"/>
      <c r="IV1456" s="9"/>
    </row>
    <row r="1457" s="5" customFormat="1" ht="15.75" customHeight="1" spans="3:256">
      <c r="C1457" s="7"/>
      <c r="D1457" s="1"/>
      <c r="E1457" s="1"/>
      <c r="F1457" s="8"/>
      <c r="IP1457" s="9"/>
      <c r="IQ1457" s="9"/>
      <c r="IR1457" s="9"/>
      <c r="IS1457" s="9"/>
      <c r="IT1457" s="9"/>
      <c r="IU1457" s="9"/>
      <c r="IV1457" s="9"/>
    </row>
    <row r="1458" s="5" customFormat="1" ht="15.75" customHeight="1" spans="3:256">
      <c r="C1458" s="7"/>
      <c r="D1458" s="1"/>
      <c r="E1458" s="1"/>
      <c r="F1458" s="8"/>
      <c r="IP1458" s="9"/>
      <c r="IQ1458" s="9"/>
      <c r="IR1458" s="9"/>
      <c r="IS1458" s="9"/>
      <c r="IT1458" s="9"/>
      <c r="IU1458" s="9"/>
      <c r="IV1458" s="9"/>
    </row>
    <row r="1459" s="5" customFormat="1" ht="15.75" customHeight="1" spans="3:256">
      <c r="C1459" s="7"/>
      <c r="D1459" s="1"/>
      <c r="E1459" s="1"/>
      <c r="F1459" s="8"/>
      <c r="IP1459" s="9"/>
      <c r="IQ1459" s="9"/>
      <c r="IR1459" s="9"/>
      <c r="IS1459" s="9"/>
      <c r="IT1459" s="9"/>
      <c r="IU1459" s="9"/>
      <c r="IV1459" s="9"/>
    </row>
    <row r="1460" s="5" customFormat="1" ht="15.75" customHeight="1" spans="3:256">
      <c r="C1460" s="7"/>
      <c r="D1460" s="1"/>
      <c r="E1460" s="1"/>
      <c r="F1460" s="8"/>
      <c r="IP1460" s="9"/>
      <c r="IQ1460" s="9"/>
      <c r="IR1460" s="9"/>
      <c r="IS1460" s="9"/>
      <c r="IT1460" s="9"/>
      <c r="IU1460" s="9"/>
      <c r="IV1460" s="9"/>
    </row>
    <row r="1461" s="5" customFormat="1" ht="15.75" customHeight="1" spans="3:256">
      <c r="C1461" s="7"/>
      <c r="D1461" s="1"/>
      <c r="E1461" s="1"/>
      <c r="F1461" s="8"/>
      <c r="IP1461" s="9"/>
      <c r="IQ1461" s="9"/>
      <c r="IR1461" s="9"/>
      <c r="IS1461" s="9"/>
      <c r="IT1461" s="9"/>
      <c r="IU1461" s="9"/>
      <c r="IV1461" s="9"/>
    </row>
    <row r="1462" s="5" customFormat="1" ht="15.75" customHeight="1" spans="3:256">
      <c r="C1462" s="7"/>
      <c r="D1462" s="1"/>
      <c r="E1462" s="1"/>
      <c r="F1462" s="8"/>
      <c r="IP1462" s="9"/>
      <c r="IQ1462" s="9"/>
      <c r="IR1462" s="9"/>
      <c r="IS1462" s="9"/>
      <c r="IT1462" s="9"/>
      <c r="IU1462" s="9"/>
      <c r="IV1462" s="9"/>
    </row>
    <row r="1463" s="5" customFormat="1" ht="15.75" customHeight="1" spans="3:256">
      <c r="C1463" s="7"/>
      <c r="D1463" s="1"/>
      <c r="E1463" s="1"/>
      <c r="F1463" s="8"/>
      <c r="IP1463" s="9"/>
      <c r="IQ1463" s="9"/>
      <c r="IR1463" s="9"/>
      <c r="IS1463" s="9"/>
      <c r="IT1463" s="9"/>
      <c r="IU1463" s="9"/>
      <c r="IV1463" s="9"/>
    </row>
    <row r="1464" s="5" customFormat="1" ht="15.75" customHeight="1" spans="3:256">
      <c r="C1464" s="7"/>
      <c r="D1464" s="1"/>
      <c r="E1464" s="1"/>
      <c r="F1464" s="8"/>
      <c r="IP1464" s="9"/>
      <c r="IQ1464" s="9"/>
      <c r="IR1464" s="9"/>
      <c r="IS1464" s="9"/>
      <c r="IT1464" s="9"/>
      <c r="IU1464" s="9"/>
      <c r="IV1464" s="9"/>
    </row>
    <row r="1465" s="5" customFormat="1" ht="15.75" customHeight="1" spans="3:256">
      <c r="C1465" s="7"/>
      <c r="D1465" s="1"/>
      <c r="E1465" s="1"/>
      <c r="F1465" s="8"/>
      <c r="IP1465" s="9"/>
      <c r="IQ1465" s="9"/>
      <c r="IR1465" s="9"/>
      <c r="IS1465" s="9"/>
      <c r="IT1465" s="9"/>
      <c r="IU1465" s="9"/>
      <c r="IV1465" s="9"/>
    </row>
    <row r="1466" s="5" customFormat="1" ht="15.75" customHeight="1" spans="3:256">
      <c r="C1466" s="7"/>
      <c r="D1466" s="1"/>
      <c r="E1466" s="1"/>
      <c r="F1466" s="8"/>
      <c r="IP1466" s="9"/>
      <c r="IQ1466" s="9"/>
      <c r="IR1466" s="9"/>
      <c r="IS1466" s="9"/>
      <c r="IT1466" s="9"/>
      <c r="IU1466" s="9"/>
      <c r="IV1466" s="9"/>
    </row>
    <row r="1467" s="5" customFormat="1" ht="15.75" customHeight="1" spans="3:256">
      <c r="C1467" s="7"/>
      <c r="D1467" s="1"/>
      <c r="E1467" s="1"/>
      <c r="F1467" s="8"/>
      <c r="IP1467" s="9"/>
      <c r="IQ1467" s="9"/>
      <c r="IR1467" s="9"/>
      <c r="IS1467" s="9"/>
      <c r="IT1467" s="9"/>
      <c r="IU1467" s="9"/>
      <c r="IV1467" s="9"/>
    </row>
    <row r="1468" s="5" customFormat="1" ht="15.75" customHeight="1" spans="3:256">
      <c r="C1468" s="7"/>
      <c r="D1468" s="1"/>
      <c r="E1468" s="1"/>
      <c r="F1468" s="8"/>
      <c r="IP1468" s="9"/>
      <c r="IQ1468" s="9"/>
      <c r="IR1468" s="9"/>
      <c r="IS1468" s="9"/>
      <c r="IT1468" s="9"/>
      <c r="IU1468" s="9"/>
      <c r="IV1468" s="9"/>
    </row>
    <row r="1469" s="5" customFormat="1" ht="15.75" customHeight="1" spans="3:256">
      <c r="C1469" s="7"/>
      <c r="D1469" s="1"/>
      <c r="E1469" s="1"/>
      <c r="F1469" s="8"/>
      <c r="IP1469" s="9"/>
      <c r="IQ1469" s="9"/>
      <c r="IR1469" s="9"/>
      <c r="IS1469" s="9"/>
      <c r="IT1469" s="9"/>
      <c r="IU1469" s="9"/>
      <c r="IV1469" s="9"/>
    </row>
    <row r="1470" s="5" customFormat="1" ht="15.75" customHeight="1" spans="3:256">
      <c r="C1470" s="7"/>
      <c r="D1470" s="1"/>
      <c r="E1470" s="1"/>
      <c r="F1470" s="8"/>
      <c r="IP1470" s="9"/>
      <c r="IQ1470" s="9"/>
      <c r="IR1470" s="9"/>
      <c r="IS1470" s="9"/>
      <c r="IT1470" s="9"/>
      <c r="IU1470" s="9"/>
      <c r="IV1470" s="9"/>
    </row>
    <row r="1471" s="5" customFormat="1" ht="15.75" customHeight="1" spans="3:256">
      <c r="C1471" s="7"/>
      <c r="D1471" s="1"/>
      <c r="E1471" s="1"/>
      <c r="F1471" s="8"/>
      <c r="IP1471" s="9"/>
      <c r="IQ1471" s="9"/>
      <c r="IR1471" s="9"/>
      <c r="IS1471" s="9"/>
      <c r="IT1471" s="9"/>
      <c r="IU1471" s="9"/>
      <c r="IV1471" s="9"/>
    </row>
    <row r="1472" s="5" customFormat="1" ht="15.75" customHeight="1" spans="3:256">
      <c r="C1472" s="7"/>
      <c r="D1472" s="1"/>
      <c r="E1472" s="1"/>
      <c r="F1472" s="8"/>
      <c r="IP1472" s="9"/>
      <c r="IQ1472" s="9"/>
      <c r="IR1472" s="9"/>
      <c r="IS1472" s="9"/>
      <c r="IT1472" s="9"/>
      <c r="IU1472" s="9"/>
      <c r="IV1472" s="9"/>
    </row>
    <row r="1473" s="5" customFormat="1" ht="15.75" customHeight="1" spans="3:256">
      <c r="C1473" s="7"/>
      <c r="D1473" s="1"/>
      <c r="E1473" s="1"/>
      <c r="F1473" s="8"/>
      <c r="IP1473" s="9"/>
      <c r="IQ1473" s="9"/>
      <c r="IR1473" s="9"/>
      <c r="IS1473" s="9"/>
      <c r="IT1473" s="9"/>
      <c r="IU1473" s="9"/>
      <c r="IV1473" s="9"/>
    </row>
    <row r="1474" s="5" customFormat="1" ht="15.75" customHeight="1" spans="3:256">
      <c r="C1474" s="7"/>
      <c r="D1474" s="1"/>
      <c r="E1474" s="1"/>
      <c r="F1474" s="8"/>
      <c r="IP1474" s="9"/>
      <c r="IQ1474" s="9"/>
      <c r="IR1474" s="9"/>
      <c r="IS1474" s="9"/>
      <c r="IT1474" s="9"/>
      <c r="IU1474" s="9"/>
      <c r="IV1474" s="9"/>
    </row>
    <row r="1475" s="5" customFormat="1" ht="15.75" customHeight="1" spans="3:256">
      <c r="C1475" s="7"/>
      <c r="D1475" s="1"/>
      <c r="E1475" s="1"/>
      <c r="F1475" s="8"/>
      <c r="IP1475" s="9"/>
      <c r="IQ1475" s="9"/>
      <c r="IR1475" s="9"/>
      <c r="IS1475" s="9"/>
      <c r="IT1475" s="9"/>
      <c r="IU1475" s="9"/>
      <c r="IV1475" s="9"/>
    </row>
    <row r="1476" s="5" customFormat="1" ht="15.75" customHeight="1" spans="3:256">
      <c r="C1476" s="7"/>
      <c r="D1476" s="1"/>
      <c r="E1476" s="1"/>
      <c r="F1476" s="8"/>
      <c r="IP1476" s="9"/>
      <c r="IQ1476" s="9"/>
      <c r="IR1476" s="9"/>
      <c r="IS1476" s="9"/>
      <c r="IT1476" s="9"/>
      <c r="IU1476" s="9"/>
      <c r="IV1476" s="9"/>
    </row>
    <row r="1477" s="5" customFormat="1" ht="15.75" customHeight="1" spans="3:256">
      <c r="C1477" s="7"/>
      <c r="D1477" s="1"/>
      <c r="E1477" s="1"/>
      <c r="F1477" s="8"/>
      <c r="IP1477" s="9"/>
      <c r="IQ1477" s="9"/>
      <c r="IR1477" s="9"/>
      <c r="IS1477" s="9"/>
      <c r="IT1477" s="9"/>
      <c r="IU1477" s="9"/>
      <c r="IV1477" s="9"/>
    </row>
    <row r="1478" s="5" customFormat="1" ht="15.75" customHeight="1" spans="3:256">
      <c r="C1478" s="7"/>
      <c r="D1478" s="1"/>
      <c r="E1478" s="1"/>
      <c r="F1478" s="8"/>
      <c r="IP1478" s="9"/>
      <c r="IQ1478" s="9"/>
      <c r="IR1478" s="9"/>
      <c r="IS1478" s="9"/>
      <c r="IT1478" s="9"/>
      <c r="IU1478" s="9"/>
      <c r="IV1478" s="9"/>
    </row>
    <row r="1479" s="5" customFormat="1" ht="15.75" customHeight="1" spans="3:256">
      <c r="C1479" s="7"/>
      <c r="D1479" s="1"/>
      <c r="E1479" s="1"/>
      <c r="F1479" s="8"/>
      <c r="IP1479" s="9"/>
      <c r="IQ1479" s="9"/>
      <c r="IR1479" s="9"/>
      <c r="IS1479" s="9"/>
      <c r="IT1479" s="9"/>
      <c r="IU1479" s="9"/>
      <c r="IV1479" s="9"/>
    </row>
    <row r="1480" s="5" customFormat="1" ht="15.75" customHeight="1" spans="3:256">
      <c r="C1480" s="7"/>
      <c r="D1480" s="1"/>
      <c r="E1480" s="1"/>
      <c r="F1480" s="8"/>
      <c r="IP1480" s="9"/>
      <c r="IQ1480" s="9"/>
      <c r="IR1480" s="9"/>
      <c r="IS1480" s="9"/>
      <c r="IT1480" s="9"/>
      <c r="IU1480" s="9"/>
      <c r="IV1480" s="9"/>
    </row>
    <row r="1481" s="5" customFormat="1" ht="15.75" customHeight="1" spans="3:256">
      <c r="C1481" s="7"/>
      <c r="D1481" s="1"/>
      <c r="E1481" s="1"/>
      <c r="F1481" s="8"/>
      <c r="IP1481" s="9"/>
      <c r="IQ1481" s="9"/>
      <c r="IR1481" s="9"/>
      <c r="IS1481" s="9"/>
      <c r="IT1481" s="9"/>
      <c r="IU1481" s="9"/>
      <c r="IV1481" s="9"/>
    </row>
    <row r="1482" s="5" customFormat="1" ht="15.75" customHeight="1" spans="3:256">
      <c r="C1482" s="7"/>
      <c r="D1482" s="1"/>
      <c r="E1482" s="1"/>
      <c r="F1482" s="8"/>
      <c r="IP1482" s="9"/>
      <c r="IQ1482" s="9"/>
      <c r="IR1482" s="9"/>
      <c r="IS1482" s="9"/>
      <c r="IT1482" s="9"/>
      <c r="IU1482" s="9"/>
      <c r="IV1482" s="9"/>
    </row>
    <row r="1483" s="5" customFormat="1" ht="15.75" customHeight="1" spans="3:256">
      <c r="C1483" s="7"/>
      <c r="D1483" s="1"/>
      <c r="E1483" s="1"/>
      <c r="F1483" s="8"/>
      <c r="IP1483" s="9"/>
      <c r="IQ1483" s="9"/>
      <c r="IR1483" s="9"/>
      <c r="IS1483" s="9"/>
      <c r="IT1483" s="9"/>
      <c r="IU1483" s="9"/>
      <c r="IV1483" s="9"/>
    </row>
    <row r="1484" s="5" customFormat="1" ht="15.75" customHeight="1" spans="3:256">
      <c r="C1484" s="7"/>
      <c r="D1484" s="1"/>
      <c r="E1484" s="1"/>
      <c r="F1484" s="8"/>
      <c r="IP1484" s="9"/>
      <c r="IQ1484" s="9"/>
      <c r="IR1484" s="9"/>
      <c r="IS1484" s="9"/>
      <c r="IT1484" s="9"/>
      <c r="IU1484" s="9"/>
      <c r="IV1484" s="9"/>
    </row>
    <row r="1485" s="5" customFormat="1" ht="15.75" customHeight="1" spans="3:256">
      <c r="C1485" s="7"/>
      <c r="D1485" s="1"/>
      <c r="E1485" s="1"/>
      <c r="F1485" s="8"/>
      <c r="IP1485" s="9"/>
      <c r="IQ1485" s="9"/>
      <c r="IR1485" s="9"/>
      <c r="IS1485" s="9"/>
      <c r="IT1485" s="9"/>
      <c r="IU1485" s="9"/>
      <c r="IV1485" s="9"/>
    </row>
    <row r="1486" s="5" customFormat="1" ht="15.75" customHeight="1" spans="3:256">
      <c r="C1486" s="7"/>
      <c r="D1486" s="1"/>
      <c r="E1486" s="1"/>
      <c r="F1486" s="8"/>
      <c r="IP1486" s="9"/>
      <c r="IQ1486" s="9"/>
      <c r="IR1486" s="9"/>
      <c r="IS1486" s="9"/>
      <c r="IT1486" s="9"/>
      <c r="IU1486" s="9"/>
      <c r="IV1486" s="9"/>
    </row>
    <row r="1487" s="5" customFormat="1" ht="15.75" customHeight="1" spans="3:256">
      <c r="C1487" s="7"/>
      <c r="D1487" s="1"/>
      <c r="E1487" s="1"/>
      <c r="F1487" s="8"/>
      <c r="IP1487" s="9"/>
      <c r="IQ1487" s="9"/>
      <c r="IR1487" s="9"/>
      <c r="IS1487" s="9"/>
      <c r="IT1487" s="9"/>
      <c r="IU1487" s="9"/>
      <c r="IV1487" s="9"/>
    </row>
    <row r="1488" s="5" customFormat="1" ht="15.75" customHeight="1" spans="3:256">
      <c r="C1488" s="7"/>
      <c r="D1488" s="1"/>
      <c r="E1488" s="1"/>
      <c r="F1488" s="8"/>
      <c r="IP1488" s="9"/>
      <c r="IQ1488" s="9"/>
      <c r="IR1488" s="9"/>
      <c r="IS1488" s="9"/>
      <c r="IT1488" s="9"/>
      <c r="IU1488" s="9"/>
      <c r="IV1488" s="9"/>
    </row>
    <row r="1489" s="5" customFormat="1" ht="15.75" customHeight="1" spans="3:256">
      <c r="C1489" s="7"/>
      <c r="D1489" s="1"/>
      <c r="E1489" s="1"/>
      <c r="F1489" s="8"/>
      <c r="IP1489" s="9"/>
      <c r="IQ1489" s="9"/>
      <c r="IR1489" s="9"/>
      <c r="IS1489" s="9"/>
      <c r="IT1489" s="9"/>
      <c r="IU1489" s="9"/>
      <c r="IV1489" s="9"/>
    </row>
    <row r="1490" s="5" customFormat="1" ht="15.75" customHeight="1" spans="3:256">
      <c r="C1490" s="7"/>
      <c r="D1490" s="1"/>
      <c r="E1490" s="1"/>
      <c r="F1490" s="8"/>
      <c r="IP1490" s="9"/>
      <c r="IQ1490" s="9"/>
      <c r="IR1490" s="9"/>
      <c r="IS1490" s="9"/>
      <c r="IT1490" s="9"/>
      <c r="IU1490" s="9"/>
      <c r="IV1490" s="9"/>
    </row>
    <row r="1491" s="5" customFormat="1" ht="15.75" customHeight="1" spans="3:256">
      <c r="C1491" s="7"/>
      <c r="D1491" s="1"/>
      <c r="E1491" s="1"/>
      <c r="F1491" s="8"/>
      <c r="IP1491" s="9"/>
      <c r="IQ1491" s="9"/>
      <c r="IR1491" s="9"/>
      <c r="IS1491" s="9"/>
      <c r="IT1491" s="9"/>
      <c r="IU1491" s="9"/>
      <c r="IV1491" s="9"/>
    </row>
    <row r="1492" s="5" customFormat="1" ht="15.75" customHeight="1" spans="3:256">
      <c r="C1492" s="7"/>
      <c r="D1492" s="1"/>
      <c r="E1492" s="1"/>
      <c r="F1492" s="8"/>
      <c r="IP1492" s="9"/>
      <c r="IQ1492" s="9"/>
      <c r="IR1492" s="9"/>
      <c r="IS1492" s="9"/>
      <c r="IT1492" s="9"/>
      <c r="IU1492" s="9"/>
      <c r="IV1492" s="9"/>
    </row>
    <row r="1493" s="5" customFormat="1" ht="15.75" customHeight="1" spans="3:256">
      <c r="C1493" s="7"/>
      <c r="D1493" s="1"/>
      <c r="E1493" s="1"/>
      <c r="F1493" s="8"/>
      <c r="IP1493" s="9"/>
      <c r="IQ1493" s="9"/>
      <c r="IR1493" s="9"/>
      <c r="IS1493" s="9"/>
      <c r="IT1493" s="9"/>
      <c r="IU1493" s="9"/>
      <c r="IV1493" s="9"/>
    </row>
    <row r="1494" s="5" customFormat="1" ht="15.75" customHeight="1" spans="3:256">
      <c r="C1494" s="7"/>
      <c r="D1494" s="1"/>
      <c r="E1494" s="1"/>
      <c r="F1494" s="8"/>
      <c r="IP1494" s="9"/>
      <c r="IQ1494" s="9"/>
      <c r="IR1494" s="9"/>
      <c r="IS1494" s="9"/>
      <c r="IT1494" s="9"/>
      <c r="IU1494" s="9"/>
      <c r="IV1494" s="9"/>
    </row>
    <row r="1495" s="5" customFormat="1" ht="15.75" customHeight="1" spans="3:256">
      <c r="C1495" s="7"/>
      <c r="D1495" s="1"/>
      <c r="E1495" s="1"/>
      <c r="F1495" s="8"/>
      <c r="IP1495" s="9"/>
      <c r="IQ1495" s="9"/>
      <c r="IR1495" s="9"/>
      <c r="IS1495" s="9"/>
      <c r="IT1495" s="9"/>
      <c r="IU1495" s="9"/>
      <c r="IV1495" s="9"/>
    </row>
    <row r="1496" s="5" customFormat="1" ht="15.75" customHeight="1" spans="3:256">
      <c r="C1496" s="7"/>
      <c r="D1496" s="1"/>
      <c r="E1496" s="1"/>
      <c r="F1496" s="8"/>
      <c r="IP1496" s="9"/>
      <c r="IQ1496" s="9"/>
      <c r="IR1496" s="9"/>
      <c r="IS1496" s="9"/>
      <c r="IT1496" s="9"/>
      <c r="IU1496" s="9"/>
      <c r="IV1496" s="9"/>
    </row>
    <row r="1497" s="5" customFormat="1" ht="15.75" customHeight="1" spans="3:256">
      <c r="C1497" s="7"/>
      <c r="D1497" s="1"/>
      <c r="E1497" s="1"/>
      <c r="F1497" s="8"/>
      <c r="IP1497" s="9"/>
      <c r="IQ1497" s="9"/>
      <c r="IR1497" s="9"/>
      <c r="IS1497" s="9"/>
      <c r="IT1497" s="9"/>
      <c r="IU1497" s="9"/>
      <c r="IV1497" s="9"/>
    </row>
    <row r="1498" s="5" customFormat="1" ht="15.75" customHeight="1" spans="3:256">
      <c r="C1498" s="7"/>
      <c r="D1498" s="1"/>
      <c r="E1498" s="1"/>
      <c r="F1498" s="8"/>
      <c r="IP1498" s="9"/>
      <c r="IQ1498" s="9"/>
      <c r="IR1498" s="9"/>
      <c r="IS1498" s="9"/>
      <c r="IT1498" s="9"/>
      <c r="IU1498" s="9"/>
      <c r="IV1498" s="9"/>
    </row>
    <row r="1499" s="5" customFormat="1" ht="15.75" customHeight="1" spans="3:256">
      <c r="C1499" s="7"/>
      <c r="D1499" s="1"/>
      <c r="E1499" s="1"/>
      <c r="F1499" s="8"/>
      <c r="IP1499" s="9"/>
      <c r="IQ1499" s="9"/>
      <c r="IR1499" s="9"/>
      <c r="IS1499" s="9"/>
      <c r="IT1499" s="9"/>
      <c r="IU1499" s="9"/>
      <c r="IV1499" s="9"/>
    </row>
    <row r="1500" s="5" customFormat="1" ht="15.75" customHeight="1" spans="3:256">
      <c r="C1500" s="7"/>
      <c r="D1500" s="1"/>
      <c r="E1500" s="1"/>
      <c r="F1500" s="8"/>
      <c r="IP1500" s="9"/>
      <c r="IQ1500" s="9"/>
      <c r="IR1500" s="9"/>
      <c r="IS1500" s="9"/>
      <c r="IT1500" s="9"/>
      <c r="IU1500" s="9"/>
      <c r="IV1500" s="9"/>
    </row>
    <row r="1501" s="5" customFormat="1" ht="15.75" customHeight="1" spans="3:256">
      <c r="C1501" s="7"/>
      <c r="D1501" s="1"/>
      <c r="E1501" s="1"/>
      <c r="F1501" s="8"/>
      <c r="IP1501" s="9"/>
      <c r="IQ1501" s="9"/>
      <c r="IR1501" s="9"/>
      <c r="IS1501" s="9"/>
      <c r="IT1501" s="9"/>
      <c r="IU1501" s="9"/>
      <c r="IV1501" s="9"/>
    </row>
    <row r="1502" s="5" customFormat="1" ht="15.75" customHeight="1" spans="3:256">
      <c r="C1502" s="7"/>
      <c r="D1502" s="1"/>
      <c r="E1502" s="1"/>
      <c r="F1502" s="8"/>
      <c r="IP1502" s="9"/>
      <c r="IQ1502" s="9"/>
      <c r="IR1502" s="9"/>
      <c r="IS1502" s="9"/>
      <c r="IT1502" s="9"/>
      <c r="IU1502" s="9"/>
      <c r="IV1502" s="9"/>
    </row>
    <row r="1503" s="5" customFormat="1" ht="15.75" customHeight="1" spans="3:256">
      <c r="C1503" s="7"/>
      <c r="D1503" s="1"/>
      <c r="E1503" s="1"/>
      <c r="F1503" s="8"/>
      <c r="IP1503" s="9"/>
      <c r="IQ1503" s="9"/>
      <c r="IR1503" s="9"/>
      <c r="IS1503" s="9"/>
      <c r="IT1503" s="9"/>
      <c r="IU1503" s="9"/>
      <c r="IV1503" s="9"/>
    </row>
    <row r="1504" s="5" customFormat="1" ht="15.75" customHeight="1" spans="3:256">
      <c r="C1504" s="7"/>
      <c r="D1504" s="1"/>
      <c r="E1504" s="1"/>
      <c r="F1504" s="8"/>
      <c r="IP1504" s="9"/>
      <c r="IQ1504" s="9"/>
      <c r="IR1504" s="9"/>
      <c r="IS1504" s="9"/>
      <c r="IT1504" s="9"/>
      <c r="IU1504" s="9"/>
      <c r="IV1504" s="9"/>
    </row>
    <row r="1505" s="5" customFormat="1" ht="15.75" customHeight="1" spans="3:256">
      <c r="C1505" s="7"/>
      <c r="D1505" s="1"/>
      <c r="E1505" s="1"/>
      <c r="F1505" s="8"/>
      <c r="IP1505" s="9"/>
      <c r="IQ1505" s="9"/>
      <c r="IR1505" s="9"/>
      <c r="IS1505" s="9"/>
      <c r="IT1505" s="9"/>
      <c r="IU1505" s="9"/>
      <c r="IV1505" s="9"/>
    </row>
    <row r="1506" s="5" customFormat="1" ht="15.75" customHeight="1" spans="3:256">
      <c r="C1506" s="7"/>
      <c r="D1506" s="1"/>
      <c r="E1506" s="1"/>
      <c r="F1506" s="8"/>
      <c r="IP1506" s="9"/>
      <c r="IQ1506" s="9"/>
      <c r="IR1506" s="9"/>
      <c r="IS1506" s="9"/>
      <c r="IT1506" s="9"/>
      <c r="IU1506" s="9"/>
      <c r="IV1506" s="9"/>
    </row>
    <row r="1507" s="5" customFormat="1" ht="15.75" customHeight="1" spans="3:256">
      <c r="C1507" s="7"/>
      <c r="D1507" s="1"/>
      <c r="E1507" s="1"/>
      <c r="F1507" s="8"/>
      <c r="IP1507" s="9"/>
      <c r="IQ1507" s="9"/>
      <c r="IR1507" s="9"/>
      <c r="IS1507" s="9"/>
      <c r="IT1507" s="9"/>
      <c r="IU1507" s="9"/>
      <c r="IV1507" s="9"/>
    </row>
    <row r="1508" s="5" customFormat="1" ht="15.75" customHeight="1" spans="3:256">
      <c r="C1508" s="7"/>
      <c r="D1508" s="1"/>
      <c r="E1508" s="1"/>
      <c r="F1508" s="8"/>
      <c r="IP1508" s="9"/>
      <c r="IQ1508" s="9"/>
      <c r="IR1508" s="9"/>
      <c r="IS1508" s="9"/>
      <c r="IT1508" s="9"/>
      <c r="IU1508" s="9"/>
      <c r="IV1508" s="9"/>
    </row>
    <row r="1509" s="5" customFormat="1" ht="15.75" customHeight="1" spans="3:256">
      <c r="C1509" s="7"/>
      <c r="D1509" s="1"/>
      <c r="E1509" s="1"/>
      <c r="F1509" s="8"/>
      <c r="IP1509" s="9"/>
      <c r="IQ1509" s="9"/>
      <c r="IR1509" s="9"/>
      <c r="IS1509" s="9"/>
      <c r="IT1509" s="9"/>
      <c r="IU1509" s="9"/>
      <c r="IV1509" s="9"/>
    </row>
    <row r="1510" s="5" customFormat="1" ht="15.75" customHeight="1" spans="3:256">
      <c r="C1510" s="7"/>
      <c r="D1510" s="1"/>
      <c r="E1510" s="1"/>
      <c r="F1510" s="8"/>
      <c r="IP1510" s="9"/>
      <c r="IQ1510" s="9"/>
      <c r="IR1510" s="9"/>
      <c r="IS1510" s="9"/>
      <c r="IT1510" s="9"/>
      <c r="IU1510" s="9"/>
      <c r="IV1510" s="9"/>
    </row>
    <row r="1511" s="5" customFormat="1" ht="15.75" customHeight="1" spans="3:256">
      <c r="C1511" s="7"/>
      <c r="D1511" s="1"/>
      <c r="E1511" s="1"/>
      <c r="F1511" s="8"/>
      <c r="IP1511" s="9"/>
      <c r="IQ1511" s="9"/>
      <c r="IR1511" s="9"/>
      <c r="IS1511" s="9"/>
      <c r="IT1511" s="9"/>
      <c r="IU1511" s="9"/>
      <c r="IV1511" s="9"/>
    </row>
    <row r="1512" s="5" customFormat="1" ht="15.75" customHeight="1" spans="3:256">
      <c r="C1512" s="7"/>
      <c r="D1512" s="1"/>
      <c r="E1512" s="1"/>
      <c r="F1512" s="8"/>
      <c r="IP1512" s="9"/>
      <c r="IQ1512" s="9"/>
      <c r="IR1512" s="9"/>
      <c r="IS1512" s="9"/>
      <c r="IT1512" s="9"/>
      <c r="IU1512" s="9"/>
      <c r="IV1512" s="9"/>
    </row>
    <row r="1513" s="5" customFormat="1" ht="15.75" customHeight="1" spans="3:256">
      <c r="C1513" s="7"/>
      <c r="D1513" s="1"/>
      <c r="E1513" s="1"/>
      <c r="F1513" s="8"/>
      <c r="IP1513" s="9"/>
      <c r="IQ1513" s="9"/>
      <c r="IR1513" s="9"/>
      <c r="IS1513" s="9"/>
      <c r="IT1513" s="9"/>
      <c r="IU1513" s="9"/>
      <c r="IV1513" s="9"/>
    </row>
    <row r="1514" s="5" customFormat="1" ht="15.75" customHeight="1" spans="3:256">
      <c r="C1514" s="7"/>
      <c r="D1514" s="1"/>
      <c r="E1514" s="1"/>
      <c r="F1514" s="8"/>
      <c r="IP1514" s="9"/>
      <c r="IQ1514" s="9"/>
      <c r="IR1514" s="9"/>
      <c r="IS1514" s="9"/>
      <c r="IT1514" s="9"/>
      <c r="IU1514" s="9"/>
      <c r="IV1514" s="9"/>
    </row>
    <row r="1515" s="5" customFormat="1" ht="15.75" customHeight="1" spans="3:256">
      <c r="C1515" s="7"/>
      <c r="D1515" s="1"/>
      <c r="E1515" s="1"/>
      <c r="F1515" s="8"/>
      <c r="IP1515" s="9"/>
      <c r="IQ1515" s="9"/>
      <c r="IR1515" s="9"/>
      <c r="IS1515" s="9"/>
      <c r="IT1515" s="9"/>
      <c r="IU1515" s="9"/>
      <c r="IV1515" s="9"/>
    </row>
    <row r="1516" s="5" customFormat="1" ht="15.75" customHeight="1" spans="3:256">
      <c r="C1516" s="7"/>
      <c r="D1516" s="1"/>
      <c r="E1516" s="1"/>
      <c r="F1516" s="8"/>
      <c r="IP1516" s="9"/>
      <c r="IQ1516" s="9"/>
      <c r="IR1516" s="9"/>
      <c r="IS1516" s="9"/>
      <c r="IT1516" s="9"/>
      <c r="IU1516" s="9"/>
      <c r="IV1516" s="9"/>
    </row>
    <row r="1517" s="5" customFormat="1" ht="15.75" customHeight="1" spans="3:256">
      <c r="C1517" s="7"/>
      <c r="D1517" s="1"/>
      <c r="E1517" s="1"/>
      <c r="F1517" s="8"/>
      <c r="IP1517" s="9"/>
      <c r="IQ1517" s="9"/>
      <c r="IR1517" s="9"/>
      <c r="IS1517" s="9"/>
      <c r="IT1517" s="9"/>
      <c r="IU1517" s="9"/>
      <c r="IV1517" s="9"/>
    </row>
    <row r="1518" s="5" customFormat="1" ht="15.75" customHeight="1" spans="3:256">
      <c r="C1518" s="7"/>
      <c r="D1518" s="1"/>
      <c r="E1518" s="1"/>
      <c r="F1518" s="8"/>
      <c r="IP1518" s="9"/>
      <c r="IQ1518" s="9"/>
      <c r="IR1518" s="9"/>
      <c r="IS1518" s="9"/>
      <c r="IT1518" s="9"/>
      <c r="IU1518" s="9"/>
      <c r="IV1518" s="9"/>
    </row>
    <row r="1519" s="5" customFormat="1" ht="15.75" customHeight="1" spans="3:256">
      <c r="C1519" s="7"/>
      <c r="D1519" s="1"/>
      <c r="E1519" s="1"/>
      <c r="F1519" s="8"/>
      <c r="IP1519" s="9"/>
      <c r="IQ1519" s="9"/>
      <c r="IR1519" s="9"/>
      <c r="IS1519" s="9"/>
      <c r="IT1519" s="9"/>
      <c r="IU1519" s="9"/>
      <c r="IV1519" s="9"/>
    </row>
    <row r="1520" s="5" customFormat="1" ht="15.75" customHeight="1" spans="3:256">
      <c r="C1520" s="7"/>
      <c r="D1520" s="1"/>
      <c r="E1520" s="1"/>
      <c r="F1520" s="8"/>
      <c r="IP1520" s="9"/>
      <c r="IQ1520" s="9"/>
      <c r="IR1520" s="9"/>
      <c r="IS1520" s="9"/>
      <c r="IT1520" s="9"/>
      <c r="IU1520" s="9"/>
      <c r="IV1520" s="9"/>
    </row>
    <row r="1521" s="5" customFormat="1" ht="15.75" customHeight="1" spans="3:256">
      <c r="C1521" s="7"/>
      <c r="D1521" s="1"/>
      <c r="E1521" s="1"/>
      <c r="F1521" s="8"/>
      <c r="IP1521" s="9"/>
      <c r="IQ1521" s="9"/>
      <c r="IR1521" s="9"/>
      <c r="IS1521" s="9"/>
      <c r="IT1521" s="9"/>
      <c r="IU1521" s="9"/>
      <c r="IV1521" s="9"/>
    </row>
    <row r="1522" s="5" customFormat="1" ht="15.75" customHeight="1" spans="3:256">
      <c r="C1522" s="7"/>
      <c r="D1522" s="1"/>
      <c r="E1522" s="1"/>
      <c r="F1522" s="8"/>
      <c r="IP1522" s="9"/>
      <c r="IQ1522" s="9"/>
      <c r="IR1522" s="9"/>
      <c r="IS1522" s="9"/>
      <c r="IT1522" s="9"/>
      <c r="IU1522" s="9"/>
      <c r="IV1522" s="9"/>
    </row>
    <row r="1523" s="5" customFormat="1" ht="15.75" customHeight="1" spans="3:256">
      <c r="C1523" s="7"/>
      <c r="D1523" s="1"/>
      <c r="E1523" s="1"/>
      <c r="F1523" s="8"/>
      <c r="IP1523" s="9"/>
      <c r="IQ1523" s="9"/>
      <c r="IR1523" s="9"/>
      <c r="IS1523" s="9"/>
      <c r="IT1523" s="9"/>
      <c r="IU1523" s="9"/>
      <c r="IV1523" s="9"/>
    </row>
    <row r="1524" s="5" customFormat="1" ht="15.75" customHeight="1" spans="3:256">
      <c r="C1524" s="7"/>
      <c r="D1524" s="1"/>
      <c r="E1524" s="1"/>
      <c r="F1524" s="8"/>
      <c r="IP1524" s="9"/>
      <c r="IQ1524" s="9"/>
      <c r="IR1524" s="9"/>
      <c r="IS1524" s="9"/>
      <c r="IT1524" s="9"/>
      <c r="IU1524" s="9"/>
      <c r="IV1524" s="9"/>
    </row>
    <row r="1525" s="5" customFormat="1" ht="15.75" customHeight="1" spans="3:256">
      <c r="C1525" s="7"/>
      <c r="D1525" s="1"/>
      <c r="E1525" s="1"/>
      <c r="F1525" s="8"/>
      <c r="IP1525" s="9"/>
      <c r="IQ1525" s="9"/>
      <c r="IR1525" s="9"/>
      <c r="IS1525" s="9"/>
      <c r="IT1525" s="9"/>
      <c r="IU1525" s="9"/>
      <c r="IV1525" s="9"/>
    </row>
    <row r="1526" s="5" customFormat="1" ht="15.75" customHeight="1" spans="3:256">
      <c r="C1526" s="7"/>
      <c r="D1526" s="1"/>
      <c r="E1526" s="1"/>
      <c r="F1526" s="8"/>
      <c r="IP1526" s="9"/>
      <c r="IQ1526" s="9"/>
      <c r="IR1526" s="9"/>
      <c r="IS1526" s="9"/>
      <c r="IT1526" s="9"/>
      <c r="IU1526" s="9"/>
      <c r="IV1526" s="9"/>
    </row>
    <row r="1527" s="5" customFormat="1" ht="15.75" customHeight="1" spans="3:256">
      <c r="C1527" s="7"/>
      <c r="D1527" s="1"/>
      <c r="E1527" s="1"/>
      <c r="F1527" s="8"/>
      <c r="IP1527" s="9"/>
      <c r="IQ1527" s="9"/>
      <c r="IR1527" s="9"/>
      <c r="IS1527" s="9"/>
      <c r="IT1527" s="9"/>
      <c r="IU1527" s="9"/>
      <c r="IV1527" s="9"/>
    </row>
    <row r="1528" s="5" customFormat="1" ht="15.75" customHeight="1" spans="3:256">
      <c r="C1528" s="7"/>
      <c r="D1528" s="1"/>
      <c r="E1528" s="1"/>
      <c r="F1528" s="8"/>
      <c r="IP1528" s="9"/>
      <c r="IQ1528" s="9"/>
      <c r="IR1528" s="9"/>
      <c r="IS1528" s="9"/>
      <c r="IT1528" s="9"/>
      <c r="IU1528" s="9"/>
      <c r="IV1528" s="9"/>
    </row>
    <row r="1529" s="5" customFormat="1" ht="15.75" customHeight="1" spans="3:256">
      <c r="C1529" s="7"/>
      <c r="D1529" s="1"/>
      <c r="E1529" s="1"/>
      <c r="F1529" s="8"/>
      <c r="IP1529" s="9"/>
      <c r="IQ1529" s="9"/>
      <c r="IR1529" s="9"/>
      <c r="IS1529" s="9"/>
      <c r="IT1529" s="9"/>
      <c r="IU1529" s="9"/>
      <c r="IV1529" s="9"/>
    </row>
    <row r="1530" s="5" customFormat="1" ht="15.75" customHeight="1" spans="3:256">
      <c r="C1530" s="7"/>
      <c r="D1530" s="1"/>
      <c r="E1530" s="1"/>
      <c r="F1530" s="8"/>
      <c r="IP1530" s="9"/>
      <c r="IQ1530" s="9"/>
      <c r="IR1530" s="9"/>
      <c r="IS1530" s="9"/>
      <c r="IT1530" s="9"/>
      <c r="IU1530" s="9"/>
      <c r="IV1530" s="9"/>
    </row>
    <row r="1531" s="5" customFormat="1" ht="15.75" customHeight="1" spans="3:256">
      <c r="C1531" s="7"/>
      <c r="D1531" s="1"/>
      <c r="E1531" s="1"/>
      <c r="F1531" s="8"/>
      <c r="IP1531" s="9"/>
      <c r="IQ1531" s="9"/>
      <c r="IR1531" s="9"/>
      <c r="IS1531" s="9"/>
      <c r="IT1531" s="9"/>
      <c r="IU1531" s="9"/>
      <c r="IV1531" s="9"/>
    </row>
    <row r="1532" s="5" customFormat="1" ht="15.75" customHeight="1" spans="3:256">
      <c r="C1532" s="7"/>
      <c r="D1532" s="1"/>
      <c r="E1532" s="1"/>
      <c r="F1532" s="8"/>
      <c r="IP1532" s="9"/>
      <c r="IQ1532" s="9"/>
      <c r="IR1532" s="9"/>
      <c r="IS1532" s="9"/>
      <c r="IT1532" s="9"/>
      <c r="IU1532" s="9"/>
      <c r="IV1532" s="9"/>
    </row>
    <row r="1533" s="5" customFormat="1" ht="15.75" customHeight="1" spans="3:256">
      <c r="C1533" s="7"/>
      <c r="D1533" s="1"/>
      <c r="E1533" s="1"/>
      <c r="F1533" s="8"/>
      <c r="IP1533" s="9"/>
      <c r="IQ1533" s="9"/>
      <c r="IR1533" s="9"/>
      <c r="IS1533" s="9"/>
      <c r="IT1533" s="9"/>
      <c r="IU1533" s="9"/>
      <c r="IV1533" s="9"/>
    </row>
    <row r="1534" s="5" customFormat="1" ht="15.75" customHeight="1" spans="3:256">
      <c r="C1534" s="7"/>
      <c r="D1534" s="1"/>
      <c r="E1534" s="1"/>
      <c r="F1534" s="8"/>
      <c r="IP1534" s="9"/>
      <c r="IQ1534" s="9"/>
      <c r="IR1534" s="9"/>
      <c r="IS1534" s="9"/>
      <c r="IT1534" s="9"/>
      <c r="IU1534" s="9"/>
      <c r="IV1534" s="9"/>
    </row>
    <row r="1535" s="5" customFormat="1" ht="15.75" customHeight="1" spans="3:256">
      <c r="C1535" s="7"/>
      <c r="D1535" s="1"/>
      <c r="E1535" s="1"/>
      <c r="F1535" s="8"/>
      <c r="IP1535" s="9"/>
      <c r="IQ1535" s="9"/>
      <c r="IR1535" s="9"/>
      <c r="IS1535" s="9"/>
      <c r="IT1535" s="9"/>
      <c r="IU1535" s="9"/>
      <c r="IV1535" s="9"/>
    </row>
    <row r="1536" s="5" customFormat="1" ht="15.75" customHeight="1" spans="3:256">
      <c r="C1536" s="7"/>
      <c r="D1536" s="1"/>
      <c r="E1536" s="1"/>
      <c r="F1536" s="8"/>
      <c r="IP1536" s="9"/>
      <c r="IQ1536" s="9"/>
      <c r="IR1536" s="9"/>
      <c r="IS1536" s="9"/>
      <c r="IT1536" s="9"/>
      <c r="IU1536" s="9"/>
      <c r="IV1536" s="9"/>
    </row>
    <row r="1537" s="5" customFormat="1" ht="15.75" customHeight="1" spans="3:256">
      <c r="C1537" s="7"/>
      <c r="D1537" s="1"/>
      <c r="E1537" s="1"/>
      <c r="F1537" s="8"/>
      <c r="IP1537" s="9"/>
      <c r="IQ1537" s="9"/>
      <c r="IR1537" s="9"/>
      <c r="IS1537" s="9"/>
      <c r="IT1537" s="9"/>
      <c r="IU1537" s="9"/>
      <c r="IV1537" s="9"/>
    </row>
    <row r="1538" s="5" customFormat="1" ht="15.75" customHeight="1" spans="3:256">
      <c r="C1538" s="7"/>
      <c r="D1538" s="1"/>
      <c r="E1538" s="1"/>
      <c r="F1538" s="8"/>
      <c r="IP1538" s="9"/>
      <c r="IQ1538" s="9"/>
      <c r="IR1538" s="9"/>
      <c r="IS1538" s="9"/>
      <c r="IT1538" s="9"/>
      <c r="IU1538" s="9"/>
      <c r="IV1538" s="9"/>
    </row>
    <row r="1539" s="5" customFormat="1" ht="15.75" customHeight="1" spans="3:256">
      <c r="C1539" s="7"/>
      <c r="D1539" s="1"/>
      <c r="E1539" s="1"/>
      <c r="F1539" s="8"/>
      <c r="IP1539" s="9"/>
      <c r="IQ1539" s="9"/>
      <c r="IR1539" s="9"/>
      <c r="IS1539" s="9"/>
      <c r="IT1539" s="9"/>
      <c r="IU1539" s="9"/>
      <c r="IV1539" s="9"/>
    </row>
    <row r="1540" s="5" customFormat="1" ht="15.75" customHeight="1" spans="3:256">
      <c r="C1540" s="7"/>
      <c r="D1540" s="1"/>
      <c r="E1540" s="1"/>
      <c r="F1540" s="8"/>
      <c r="IP1540" s="9"/>
      <c r="IQ1540" s="9"/>
      <c r="IR1540" s="9"/>
      <c r="IS1540" s="9"/>
      <c r="IT1540" s="9"/>
      <c r="IU1540" s="9"/>
      <c r="IV1540" s="9"/>
    </row>
    <row r="1541" s="5" customFormat="1" ht="15.75" customHeight="1" spans="3:256">
      <c r="C1541" s="7"/>
      <c r="D1541" s="1"/>
      <c r="E1541" s="1"/>
      <c r="F1541" s="8"/>
      <c r="IP1541" s="9"/>
      <c r="IQ1541" s="9"/>
      <c r="IR1541" s="9"/>
      <c r="IS1541" s="9"/>
      <c r="IT1541" s="9"/>
      <c r="IU1541" s="9"/>
      <c r="IV1541" s="9"/>
    </row>
    <row r="1542" s="5" customFormat="1" ht="15.75" customHeight="1" spans="3:256">
      <c r="C1542" s="7"/>
      <c r="D1542" s="1"/>
      <c r="E1542" s="1"/>
      <c r="F1542" s="8"/>
      <c r="IP1542" s="9"/>
      <c r="IQ1542" s="9"/>
      <c r="IR1542" s="9"/>
      <c r="IS1542" s="9"/>
      <c r="IT1542" s="9"/>
      <c r="IU1542" s="9"/>
      <c r="IV1542" s="9"/>
    </row>
    <row r="1543" s="5" customFormat="1" ht="15.75" customHeight="1" spans="3:256">
      <c r="C1543" s="7"/>
      <c r="D1543" s="1"/>
      <c r="E1543" s="1"/>
      <c r="F1543" s="8"/>
      <c r="IP1543" s="9"/>
      <c r="IQ1543" s="9"/>
      <c r="IR1543" s="9"/>
      <c r="IS1543" s="9"/>
      <c r="IT1543" s="9"/>
      <c r="IU1543" s="9"/>
      <c r="IV1543" s="9"/>
    </row>
    <row r="1544" s="5" customFormat="1" ht="15.75" customHeight="1" spans="3:256">
      <c r="C1544" s="7"/>
      <c r="D1544" s="1"/>
      <c r="E1544" s="1"/>
      <c r="F1544" s="8"/>
      <c r="IP1544" s="9"/>
      <c r="IQ1544" s="9"/>
      <c r="IR1544" s="9"/>
      <c r="IS1544" s="9"/>
      <c r="IT1544" s="9"/>
      <c r="IU1544" s="9"/>
      <c r="IV1544" s="9"/>
    </row>
    <row r="1545" s="5" customFormat="1" ht="15.75" customHeight="1" spans="3:256">
      <c r="C1545" s="7"/>
      <c r="D1545" s="1"/>
      <c r="E1545" s="1"/>
      <c r="F1545" s="8"/>
      <c r="IP1545" s="9"/>
      <c r="IQ1545" s="9"/>
      <c r="IR1545" s="9"/>
      <c r="IS1545" s="9"/>
      <c r="IT1545" s="9"/>
      <c r="IU1545" s="9"/>
      <c r="IV1545" s="9"/>
    </row>
    <row r="1546" s="5" customFormat="1" ht="15.75" customHeight="1" spans="3:256">
      <c r="C1546" s="7"/>
      <c r="D1546" s="1"/>
      <c r="E1546" s="1"/>
      <c r="F1546" s="8"/>
      <c r="IP1546" s="9"/>
      <c r="IQ1546" s="9"/>
      <c r="IR1546" s="9"/>
      <c r="IS1546" s="9"/>
      <c r="IT1546" s="9"/>
      <c r="IU1546" s="9"/>
      <c r="IV1546" s="9"/>
    </row>
    <row r="1547" s="5" customFormat="1" ht="15.75" customHeight="1" spans="3:256">
      <c r="C1547" s="7"/>
      <c r="D1547" s="1"/>
      <c r="E1547" s="1"/>
      <c r="F1547" s="8"/>
      <c r="IP1547" s="9"/>
      <c r="IQ1547" s="9"/>
      <c r="IR1547" s="9"/>
      <c r="IS1547" s="9"/>
      <c r="IT1547" s="9"/>
      <c r="IU1547" s="9"/>
      <c r="IV1547" s="9"/>
    </row>
    <row r="1548" s="5" customFormat="1" ht="15.75" customHeight="1" spans="3:256">
      <c r="C1548" s="7"/>
      <c r="D1548" s="1"/>
      <c r="E1548" s="1"/>
      <c r="F1548" s="8"/>
      <c r="IP1548" s="9"/>
      <c r="IQ1548" s="9"/>
      <c r="IR1548" s="9"/>
      <c r="IS1548" s="9"/>
      <c r="IT1548" s="9"/>
      <c r="IU1548" s="9"/>
      <c r="IV1548" s="9"/>
    </row>
    <row r="1549" s="5" customFormat="1" ht="15.75" customHeight="1" spans="3:256">
      <c r="C1549" s="7"/>
      <c r="D1549" s="1"/>
      <c r="E1549" s="1"/>
      <c r="F1549" s="8"/>
      <c r="IP1549" s="9"/>
      <c r="IQ1549" s="9"/>
      <c r="IR1549" s="9"/>
      <c r="IS1549" s="9"/>
      <c r="IT1549" s="9"/>
      <c r="IU1549" s="9"/>
      <c r="IV1549" s="9"/>
    </row>
    <row r="1550" s="5" customFormat="1" ht="15.75" customHeight="1" spans="3:256">
      <c r="C1550" s="7"/>
      <c r="D1550" s="1"/>
      <c r="E1550" s="1"/>
      <c r="F1550" s="8"/>
      <c r="IP1550" s="9"/>
      <c r="IQ1550" s="9"/>
      <c r="IR1550" s="9"/>
      <c r="IS1550" s="9"/>
      <c r="IT1550" s="9"/>
      <c r="IU1550" s="9"/>
      <c r="IV1550" s="9"/>
    </row>
    <row r="1551" s="5" customFormat="1" ht="15.75" customHeight="1" spans="3:256">
      <c r="C1551" s="7"/>
      <c r="D1551" s="1"/>
      <c r="E1551" s="1"/>
      <c r="F1551" s="8"/>
      <c r="IP1551" s="9"/>
      <c r="IQ1551" s="9"/>
      <c r="IR1551" s="9"/>
      <c r="IS1551" s="9"/>
      <c r="IT1551" s="9"/>
      <c r="IU1551" s="9"/>
      <c r="IV1551" s="9"/>
    </row>
    <row r="1552" s="5" customFormat="1" ht="15.75" customHeight="1" spans="3:256">
      <c r="C1552" s="7"/>
      <c r="D1552" s="1"/>
      <c r="E1552" s="1"/>
      <c r="F1552" s="8"/>
      <c r="IP1552" s="9"/>
      <c r="IQ1552" s="9"/>
      <c r="IR1552" s="9"/>
      <c r="IS1552" s="9"/>
      <c r="IT1552" s="9"/>
      <c r="IU1552" s="9"/>
      <c r="IV1552" s="9"/>
    </row>
    <row r="1553" s="5" customFormat="1" ht="15.75" customHeight="1" spans="3:256">
      <c r="C1553" s="7"/>
      <c r="D1553" s="1"/>
      <c r="E1553" s="1"/>
      <c r="F1553" s="8"/>
      <c r="IP1553" s="9"/>
      <c r="IQ1553" s="9"/>
      <c r="IR1553" s="9"/>
      <c r="IS1553" s="9"/>
      <c r="IT1553" s="9"/>
      <c r="IU1553" s="9"/>
      <c r="IV1553" s="9"/>
    </row>
    <row r="1554" s="5" customFormat="1" ht="15.75" customHeight="1" spans="3:256">
      <c r="C1554" s="7"/>
      <c r="D1554" s="1"/>
      <c r="E1554" s="1"/>
      <c r="F1554" s="8"/>
      <c r="IP1554" s="9"/>
      <c r="IQ1554" s="9"/>
      <c r="IR1554" s="9"/>
      <c r="IS1554" s="9"/>
      <c r="IT1554" s="9"/>
      <c r="IU1554" s="9"/>
      <c r="IV1554" s="9"/>
    </row>
    <row r="1555" s="5" customFormat="1" ht="15.75" customHeight="1" spans="3:256">
      <c r="C1555" s="7"/>
      <c r="D1555" s="1"/>
      <c r="E1555" s="1"/>
      <c r="F1555" s="8"/>
      <c r="IP1555" s="9"/>
      <c r="IQ1555" s="9"/>
      <c r="IR1555" s="9"/>
      <c r="IS1555" s="9"/>
      <c r="IT1555" s="9"/>
      <c r="IU1555" s="9"/>
      <c r="IV1555" s="9"/>
    </row>
    <row r="1556" s="5" customFormat="1" ht="15.75" customHeight="1" spans="3:256">
      <c r="C1556" s="7"/>
      <c r="D1556" s="1"/>
      <c r="E1556" s="1"/>
      <c r="F1556" s="8"/>
      <c r="IP1556" s="9"/>
      <c r="IQ1556" s="9"/>
      <c r="IR1556" s="9"/>
      <c r="IS1556" s="9"/>
      <c r="IT1556" s="9"/>
      <c r="IU1556" s="9"/>
      <c r="IV1556" s="9"/>
    </row>
    <row r="1557" s="5" customFormat="1" ht="15.75" customHeight="1" spans="3:256">
      <c r="C1557" s="7"/>
      <c r="D1557" s="1"/>
      <c r="E1557" s="1"/>
      <c r="F1557" s="8"/>
      <c r="IP1557" s="9"/>
      <c r="IQ1557" s="9"/>
      <c r="IR1557" s="9"/>
      <c r="IS1557" s="9"/>
      <c r="IT1557" s="9"/>
      <c r="IU1557" s="9"/>
      <c r="IV1557" s="9"/>
    </row>
    <row r="1558" s="5" customFormat="1" ht="15.75" customHeight="1" spans="3:256">
      <c r="C1558" s="7"/>
      <c r="D1558" s="1"/>
      <c r="E1558" s="1"/>
      <c r="F1558" s="8"/>
      <c r="IP1558" s="9"/>
      <c r="IQ1558" s="9"/>
      <c r="IR1558" s="9"/>
      <c r="IS1558" s="9"/>
      <c r="IT1558" s="9"/>
      <c r="IU1558" s="9"/>
      <c r="IV1558" s="9"/>
    </row>
    <row r="1559" s="5" customFormat="1" ht="15.75" customHeight="1" spans="3:256">
      <c r="C1559" s="7"/>
      <c r="D1559" s="1"/>
      <c r="E1559" s="1"/>
      <c r="F1559" s="8"/>
      <c r="IP1559" s="9"/>
      <c r="IQ1559" s="9"/>
      <c r="IR1559" s="9"/>
      <c r="IS1559" s="9"/>
      <c r="IT1559" s="9"/>
      <c r="IU1559" s="9"/>
      <c r="IV1559" s="9"/>
    </row>
    <row r="1560" s="5" customFormat="1" ht="15.75" customHeight="1" spans="3:256">
      <c r="C1560" s="7"/>
      <c r="D1560" s="1"/>
      <c r="E1560" s="1"/>
      <c r="F1560" s="8"/>
      <c r="IP1560" s="9"/>
      <c r="IQ1560" s="9"/>
      <c r="IR1560" s="9"/>
      <c r="IS1560" s="9"/>
      <c r="IT1560" s="9"/>
      <c r="IU1560" s="9"/>
      <c r="IV1560" s="9"/>
    </row>
    <row r="1561" s="5" customFormat="1" ht="15.75" customHeight="1" spans="3:256">
      <c r="C1561" s="7"/>
      <c r="D1561" s="1"/>
      <c r="E1561" s="1"/>
      <c r="F1561" s="8"/>
      <c r="IP1561" s="9"/>
      <c r="IQ1561" s="9"/>
      <c r="IR1561" s="9"/>
      <c r="IS1561" s="9"/>
      <c r="IT1561" s="9"/>
      <c r="IU1561" s="9"/>
      <c r="IV1561" s="9"/>
    </row>
    <row r="1562" s="5" customFormat="1" ht="15.75" customHeight="1" spans="3:256">
      <c r="C1562" s="7"/>
      <c r="D1562" s="1"/>
      <c r="E1562" s="1"/>
      <c r="F1562" s="8"/>
      <c r="IP1562" s="9"/>
      <c r="IQ1562" s="9"/>
      <c r="IR1562" s="9"/>
      <c r="IS1562" s="9"/>
      <c r="IT1562" s="9"/>
      <c r="IU1562" s="9"/>
      <c r="IV1562" s="9"/>
    </row>
    <row r="1563" s="5" customFormat="1" ht="15.75" customHeight="1" spans="3:256">
      <c r="C1563" s="7"/>
      <c r="D1563" s="1"/>
      <c r="E1563" s="1"/>
      <c r="F1563" s="8"/>
      <c r="IP1563" s="9"/>
      <c r="IQ1563" s="9"/>
      <c r="IR1563" s="9"/>
      <c r="IS1563" s="9"/>
      <c r="IT1563" s="9"/>
      <c r="IU1563" s="9"/>
      <c r="IV1563" s="9"/>
    </row>
    <row r="1564" s="5" customFormat="1" ht="15.75" customHeight="1" spans="3:256">
      <c r="C1564" s="7"/>
      <c r="D1564" s="1"/>
      <c r="E1564" s="1"/>
      <c r="F1564" s="8"/>
      <c r="IP1564" s="9"/>
      <c r="IQ1564" s="9"/>
      <c r="IR1564" s="9"/>
      <c r="IS1564" s="9"/>
      <c r="IT1564" s="9"/>
      <c r="IU1564" s="9"/>
      <c r="IV1564" s="9"/>
    </row>
    <row r="1565" s="5" customFormat="1" ht="15.75" customHeight="1" spans="3:256">
      <c r="C1565" s="7"/>
      <c r="D1565" s="1"/>
      <c r="E1565" s="1"/>
      <c r="F1565" s="8"/>
      <c r="IP1565" s="9"/>
      <c r="IQ1565" s="9"/>
      <c r="IR1565" s="9"/>
      <c r="IS1565" s="9"/>
      <c r="IT1565" s="9"/>
      <c r="IU1565" s="9"/>
      <c r="IV1565" s="9"/>
    </row>
    <row r="1566" s="5" customFormat="1" ht="15.75" customHeight="1" spans="3:256">
      <c r="C1566" s="7"/>
      <c r="D1566" s="1"/>
      <c r="E1566" s="1"/>
      <c r="F1566" s="8"/>
      <c r="IP1566" s="9"/>
      <c r="IQ1566" s="9"/>
      <c r="IR1566" s="9"/>
      <c r="IS1566" s="9"/>
      <c r="IT1566" s="9"/>
      <c r="IU1566" s="9"/>
      <c r="IV1566" s="9"/>
    </row>
    <row r="1567" s="5" customFormat="1" ht="15.75" customHeight="1" spans="3:256">
      <c r="C1567" s="7"/>
      <c r="D1567" s="1"/>
      <c r="E1567" s="1"/>
      <c r="F1567" s="8"/>
      <c r="IP1567" s="9"/>
      <c r="IQ1567" s="9"/>
      <c r="IR1567" s="9"/>
      <c r="IS1567" s="9"/>
      <c r="IT1567" s="9"/>
      <c r="IU1567" s="9"/>
      <c r="IV1567" s="9"/>
    </row>
    <row r="1568" s="5" customFormat="1" ht="15.75" customHeight="1" spans="3:256">
      <c r="C1568" s="7"/>
      <c r="D1568" s="1"/>
      <c r="E1568" s="1"/>
      <c r="F1568" s="8"/>
      <c r="IP1568" s="9"/>
      <c r="IQ1568" s="9"/>
      <c r="IR1568" s="9"/>
      <c r="IS1568" s="9"/>
      <c r="IT1568" s="9"/>
      <c r="IU1568" s="9"/>
      <c r="IV1568" s="9"/>
    </row>
    <row r="1569" s="5" customFormat="1" ht="15.75" customHeight="1" spans="3:256">
      <c r="C1569" s="7"/>
      <c r="D1569" s="1"/>
      <c r="E1569" s="1"/>
      <c r="F1569" s="8"/>
      <c r="IP1569" s="9"/>
      <c r="IQ1569" s="9"/>
      <c r="IR1569" s="9"/>
      <c r="IS1569" s="9"/>
      <c r="IT1569" s="9"/>
      <c r="IU1569" s="9"/>
      <c r="IV1569" s="9"/>
    </row>
    <row r="1570" s="5" customFormat="1" ht="15.75" customHeight="1" spans="3:256">
      <c r="C1570" s="7"/>
      <c r="D1570" s="1"/>
      <c r="E1570" s="1"/>
      <c r="F1570" s="8"/>
      <c r="IP1570" s="9"/>
      <c r="IQ1570" s="9"/>
      <c r="IR1570" s="9"/>
      <c r="IS1570" s="9"/>
      <c r="IT1570" s="9"/>
      <c r="IU1570" s="9"/>
      <c r="IV1570" s="9"/>
    </row>
    <row r="1571" s="5" customFormat="1" ht="15.75" customHeight="1" spans="3:256">
      <c r="C1571" s="7"/>
      <c r="D1571" s="1"/>
      <c r="E1571" s="1"/>
      <c r="F1571" s="8"/>
      <c r="IP1571" s="9"/>
      <c r="IQ1571" s="9"/>
      <c r="IR1571" s="9"/>
      <c r="IS1571" s="9"/>
      <c r="IT1571" s="9"/>
      <c r="IU1571" s="9"/>
      <c r="IV1571" s="9"/>
    </row>
    <row r="1572" s="5" customFormat="1" ht="15.75" customHeight="1" spans="3:256">
      <c r="C1572" s="7"/>
      <c r="D1572" s="1"/>
      <c r="E1572" s="1"/>
      <c r="F1572" s="8"/>
      <c r="IP1572" s="9"/>
      <c r="IQ1572" s="9"/>
      <c r="IR1572" s="9"/>
      <c r="IS1572" s="9"/>
      <c r="IT1572" s="9"/>
      <c r="IU1572" s="9"/>
      <c r="IV1572" s="9"/>
    </row>
    <row r="1573" s="5" customFormat="1" ht="15.75" customHeight="1" spans="3:256">
      <c r="C1573" s="7"/>
      <c r="D1573" s="1"/>
      <c r="E1573" s="1"/>
      <c r="F1573" s="8"/>
      <c r="IP1573" s="9"/>
      <c r="IQ1573" s="9"/>
      <c r="IR1573" s="9"/>
      <c r="IS1573" s="9"/>
      <c r="IT1573" s="9"/>
      <c r="IU1573" s="9"/>
      <c r="IV1573" s="9"/>
    </row>
    <row r="1574" s="5" customFormat="1" ht="15.75" customHeight="1" spans="3:256">
      <c r="C1574" s="7"/>
      <c r="D1574" s="1"/>
      <c r="E1574" s="1"/>
      <c r="F1574" s="8"/>
      <c r="IP1574" s="9"/>
      <c r="IQ1574" s="9"/>
      <c r="IR1574" s="9"/>
      <c r="IS1574" s="9"/>
      <c r="IT1574" s="9"/>
      <c r="IU1574" s="9"/>
      <c r="IV1574" s="9"/>
    </row>
    <row r="1575" s="5" customFormat="1" ht="15.75" customHeight="1" spans="3:256">
      <c r="C1575" s="7"/>
      <c r="D1575" s="1"/>
      <c r="E1575" s="1"/>
      <c r="F1575" s="8"/>
      <c r="IP1575" s="9"/>
      <c r="IQ1575" s="9"/>
      <c r="IR1575" s="9"/>
      <c r="IS1575" s="9"/>
      <c r="IT1575" s="9"/>
      <c r="IU1575" s="9"/>
      <c r="IV1575" s="9"/>
    </row>
    <row r="1576" s="5" customFormat="1" ht="15.75" customHeight="1" spans="3:256">
      <c r="C1576" s="7"/>
      <c r="D1576" s="1"/>
      <c r="E1576" s="1"/>
      <c r="F1576" s="8"/>
      <c r="IP1576" s="9"/>
      <c r="IQ1576" s="9"/>
      <c r="IR1576" s="9"/>
      <c r="IS1576" s="9"/>
      <c r="IT1576" s="9"/>
      <c r="IU1576" s="9"/>
      <c r="IV1576" s="9"/>
    </row>
    <row r="1577" s="5" customFormat="1" ht="15.75" customHeight="1" spans="3:256">
      <c r="C1577" s="7"/>
      <c r="D1577" s="1"/>
      <c r="E1577" s="1"/>
      <c r="F1577" s="8"/>
      <c r="IP1577" s="9"/>
      <c r="IQ1577" s="9"/>
      <c r="IR1577" s="9"/>
      <c r="IS1577" s="9"/>
      <c r="IT1577" s="9"/>
      <c r="IU1577" s="9"/>
      <c r="IV1577" s="9"/>
    </row>
    <row r="1578" s="5" customFormat="1" ht="15.75" customHeight="1" spans="3:256">
      <c r="C1578" s="7"/>
      <c r="D1578" s="1"/>
      <c r="E1578" s="1"/>
      <c r="F1578" s="8"/>
      <c r="IP1578" s="9"/>
      <c r="IQ1578" s="9"/>
      <c r="IR1578" s="9"/>
      <c r="IS1578" s="9"/>
      <c r="IT1578" s="9"/>
      <c r="IU1578" s="9"/>
      <c r="IV1578" s="9"/>
    </row>
    <row r="1579" s="5" customFormat="1" ht="15.75" customHeight="1" spans="3:256">
      <c r="C1579" s="7"/>
      <c r="D1579" s="1"/>
      <c r="E1579" s="1"/>
      <c r="F1579" s="8"/>
      <c r="IP1579" s="9"/>
      <c r="IQ1579" s="9"/>
      <c r="IR1579" s="9"/>
      <c r="IS1579" s="9"/>
      <c r="IT1579" s="9"/>
      <c r="IU1579" s="9"/>
      <c r="IV1579" s="9"/>
    </row>
    <row r="1580" s="5" customFormat="1" ht="15.75" customHeight="1" spans="3:256">
      <c r="C1580" s="7"/>
      <c r="D1580" s="1"/>
      <c r="E1580" s="1"/>
      <c r="F1580" s="8"/>
      <c r="IP1580" s="9"/>
      <c r="IQ1580" s="9"/>
      <c r="IR1580" s="9"/>
      <c r="IS1580" s="9"/>
      <c r="IT1580" s="9"/>
      <c r="IU1580" s="9"/>
      <c r="IV1580" s="9"/>
    </row>
    <row r="1581" s="5" customFormat="1" ht="15.75" customHeight="1" spans="3:256">
      <c r="C1581" s="7"/>
      <c r="D1581" s="1"/>
      <c r="E1581" s="1"/>
      <c r="F1581" s="8"/>
      <c r="IP1581" s="9"/>
      <c r="IQ1581" s="9"/>
      <c r="IR1581" s="9"/>
      <c r="IS1581" s="9"/>
      <c r="IT1581" s="9"/>
      <c r="IU1581" s="9"/>
      <c r="IV1581" s="9"/>
    </row>
    <row r="1582" s="5" customFormat="1" ht="15.75" customHeight="1" spans="3:256">
      <c r="C1582" s="7"/>
      <c r="D1582" s="1"/>
      <c r="E1582" s="1"/>
      <c r="F1582" s="8"/>
      <c r="IP1582" s="9"/>
      <c r="IQ1582" s="9"/>
      <c r="IR1582" s="9"/>
      <c r="IS1582" s="9"/>
      <c r="IT1582" s="9"/>
      <c r="IU1582" s="9"/>
      <c r="IV1582" s="9"/>
    </row>
    <row r="1583" s="5" customFormat="1" ht="15.75" customHeight="1" spans="3:256">
      <c r="C1583" s="7"/>
      <c r="D1583" s="1"/>
      <c r="E1583" s="1"/>
      <c r="F1583" s="8"/>
      <c r="IP1583" s="9"/>
      <c r="IQ1583" s="9"/>
      <c r="IR1583" s="9"/>
      <c r="IS1583" s="9"/>
      <c r="IT1583" s="9"/>
      <c r="IU1583" s="9"/>
      <c r="IV1583" s="9"/>
    </row>
    <row r="1584" s="5" customFormat="1" ht="15.75" customHeight="1" spans="3:256">
      <c r="C1584" s="7"/>
      <c r="D1584" s="1"/>
      <c r="E1584" s="1"/>
      <c r="F1584" s="8"/>
      <c r="IP1584" s="9"/>
      <c r="IQ1584" s="9"/>
      <c r="IR1584" s="9"/>
      <c r="IS1584" s="9"/>
      <c r="IT1584" s="9"/>
      <c r="IU1584" s="9"/>
      <c r="IV1584" s="9"/>
    </row>
    <row r="1585" s="5" customFormat="1" ht="15.75" customHeight="1" spans="3:256">
      <c r="C1585" s="7"/>
      <c r="D1585" s="1"/>
      <c r="E1585" s="1"/>
      <c r="F1585" s="8"/>
      <c r="IP1585" s="9"/>
      <c r="IQ1585" s="9"/>
      <c r="IR1585" s="9"/>
      <c r="IS1585" s="9"/>
      <c r="IT1585" s="9"/>
      <c r="IU1585" s="9"/>
      <c r="IV1585" s="9"/>
    </row>
    <row r="1586" s="5" customFormat="1" ht="15.75" customHeight="1" spans="3:256">
      <c r="C1586" s="7"/>
      <c r="D1586" s="1"/>
      <c r="E1586" s="1"/>
      <c r="F1586" s="8"/>
      <c r="IP1586" s="9"/>
      <c r="IQ1586" s="9"/>
      <c r="IR1586" s="9"/>
      <c r="IS1586" s="9"/>
      <c r="IT1586" s="9"/>
      <c r="IU1586" s="9"/>
      <c r="IV1586" s="9"/>
    </row>
    <row r="1587" s="5" customFormat="1" ht="15.75" customHeight="1" spans="3:256">
      <c r="C1587" s="7"/>
      <c r="D1587" s="1"/>
      <c r="E1587" s="1"/>
      <c r="F1587" s="8"/>
      <c r="IP1587" s="9"/>
      <c r="IQ1587" s="9"/>
      <c r="IR1587" s="9"/>
      <c r="IS1587" s="9"/>
      <c r="IT1587" s="9"/>
      <c r="IU1587" s="9"/>
      <c r="IV1587" s="9"/>
    </row>
    <row r="1588" s="5" customFormat="1" ht="15.75" customHeight="1" spans="3:256">
      <c r="C1588" s="7"/>
      <c r="D1588" s="1"/>
      <c r="E1588" s="1"/>
      <c r="F1588" s="8"/>
      <c r="IP1588" s="9"/>
      <c r="IQ1588" s="9"/>
      <c r="IR1588" s="9"/>
      <c r="IS1588" s="9"/>
      <c r="IT1588" s="9"/>
      <c r="IU1588" s="9"/>
      <c r="IV1588" s="9"/>
    </row>
    <row r="1589" s="5" customFormat="1" ht="15.75" customHeight="1" spans="3:256">
      <c r="C1589" s="7"/>
      <c r="D1589" s="1"/>
      <c r="E1589" s="1"/>
      <c r="F1589" s="8"/>
      <c r="IP1589" s="9"/>
      <c r="IQ1589" s="9"/>
      <c r="IR1589" s="9"/>
      <c r="IS1589" s="9"/>
      <c r="IT1589" s="9"/>
      <c r="IU1589" s="9"/>
      <c r="IV1589" s="9"/>
    </row>
    <row r="1590" s="5" customFormat="1" ht="15.75" customHeight="1" spans="3:256">
      <c r="C1590" s="7"/>
      <c r="D1590" s="1"/>
      <c r="E1590" s="1"/>
      <c r="F1590" s="8"/>
      <c r="IP1590" s="9"/>
      <c r="IQ1590" s="9"/>
      <c r="IR1590" s="9"/>
      <c r="IS1590" s="9"/>
      <c r="IT1590" s="9"/>
      <c r="IU1590" s="9"/>
      <c r="IV1590" s="9"/>
    </row>
    <row r="1591" s="5" customFormat="1" ht="15.75" customHeight="1" spans="3:256">
      <c r="C1591" s="7"/>
      <c r="D1591" s="1"/>
      <c r="E1591" s="1"/>
      <c r="F1591" s="8"/>
      <c r="IP1591" s="9"/>
      <c r="IQ1591" s="9"/>
      <c r="IR1591" s="9"/>
      <c r="IS1591" s="9"/>
      <c r="IT1591" s="9"/>
      <c r="IU1591" s="9"/>
      <c r="IV1591" s="9"/>
    </row>
    <row r="1592" s="5" customFormat="1" ht="15.75" customHeight="1" spans="3:256">
      <c r="C1592" s="7"/>
      <c r="D1592" s="1"/>
      <c r="E1592" s="1"/>
      <c r="F1592" s="8"/>
      <c r="IP1592" s="9"/>
      <c r="IQ1592" s="9"/>
      <c r="IR1592" s="9"/>
      <c r="IS1592" s="9"/>
      <c r="IT1592" s="9"/>
      <c r="IU1592" s="9"/>
      <c r="IV1592" s="9"/>
    </row>
    <row r="1593" s="5" customFormat="1" ht="15.75" customHeight="1" spans="3:256">
      <c r="C1593" s="7"/>
      <c r="D1593" s="1"/>
      <c r="E1593" s="1"/>
      <c r="F1593" s="8"/>
      <c r="IP1593" s="9"/>
      <c r="IQ1593" s="9"/>
      <c r="IR1593" s="9"/>
      <c r="IS1593" s="9"/>
      <c r="IT1593" s="9"/>
      <c r="IU1593" s="9"/>
      <c r="IV1593" s="9"/>
    </row>
    <row r="1594" s="5" customFormat="1" ht="15.75" customHeight="1" spans="3:256">
      <c r="C1594" s="7"/>
      <c r="D1594" s="1"/>
      <c r="E1594" s="1"/>
      <c r="F1594" s="8"/>
      <c r="IP1594" s="9"/>
      <c r="IQ1594" s="9"/>
      <c r="IR1594" s="9"/>
      <c r="IS1594" s="9"/>
      <c r="IT1594" s="9"/>
      <c r="IU1594" s="9"/>
      <c r="IV1594" s="9"/>
    </row>
    <row r="1595" s="5" customFormat="1" ht="15.75" customHeight="1" spans="3:256">
      <c r="C1595" s="7"/>
      <c r="D1595" s="1"/>
      <c r="E1595" s="1"/>
      <c r="F1595" s="8"/>
      <c r="IP1595" s="9"/>
      <c r="IQ1595" s="9"/>
      <c r="IR1595" s="9"/>
      <c r="IS1595" s="9"/>
      <c r="IT1595" s="9"/>
      <c r="IU1595" s="9"/>
      <c r="IV1595" s="9"/>
    </row>
    <row r="1596" s="5" customFormat="1" ht="15.75" customHeight="1" spans="3:256">
      <c r="C1596" s="7"/>
      <c r="D1596" s="1"/>
      <c r="E1596" s="1"/>
      <c r="F1596" s="8"/>
      <c r="IP1596" s="9"/>
      <c r="IQ1596" s="9"/>
      <c r="IR1596" s="9"/>
      <c r="IS1596" s="9"/>
      <c r="IT1596" s="9"/>
      <c r="IU1596" s="9"/>
      <c r="IV1596" s="9"/>
    </row>
    <row r="1597" s="5" customFormat="1" ht="15.75" customHeight="1" spans="3:256">
      <c r="C1597" s="7"/>
      <c r="D1597" s="1"/>
      <c r="E1597" s="1"/>
      <c r="F1597" s="8"/>
      <c r="IP1597" s="9"/>
      <c r="IQ1597" s="9"/>
      <c r="IR1597" s="9"/>
      <c r="IS1597" s="9"/>
      <c r="IT1597" s="9"/>
      <c r="IU1597" s="9"/>
      <c r="IV1597" s="9"/>
    </row>
    <row r="1598" s="5" customFormat="1" ht="15.75" customHeight="1" spans="3:256">
      <c r="C1598" s="7"/>
      <c r="D1598" s="1"/>
      <c r="E1598" s="1"/>
      <c r="F1598" s="8"/>
      <c r="IP1598" s="9"/>
      <c r="IQ1598" s="9"/>
      <c r="IR1598" s="9"/>
      <c r="IS1598" s="9"/>
      <c r="IT1598" s="9"/>
      <c r="IU1598" s="9"/>
      <c r="IV1598" s="9"/>
    </row>
    <row r="1599" s="5" customFormat="1" ht="15.75" customHeight="1" spans="3:256">
      <c r="C1599" s="7"/>
      <c r="D1599" s="1"/>
      <c r="E1599" s="1"/>
      <c r="F1599" s="8"/>
      <c r="IP1599" s="9"/>
      <c r="IQ1599" s="9"/>
      <c r="IR1599" s="9"/>
      <c r="IS1599" s="9"/>
      <c r="IT1599" s="9"/>
      <c r="IU1599" s="9"/>
      <c r="IV1599" s="9"/>
    </row>
    <row r="1600" s="5" customFormat="1" ht="15.75" customHeight="1" spans="3:256">
      <c r="C1600" s="7"/>
      <c r="D1600" s="1"/>
      <c r="E1600" s="1"/>
      <c r="F1600" s="8"/>
      <c r="IP1600" s="9"/>
      <c r="IQ1600" s="9"/>
      <c r="IR1600" s="9"/>
      <c r="IS1600" s="9"/>
      <c r="IT1600" s="9"/>
      <c r="IU1600" s="9"/>
      <c r="IV1600" s="9"/>
    </row>
    <row r="1601" s="5" customFormat="1" ht="15.75" customHeight="1" spans="3:256">
      <c r="C1601" s="7"/>
      <c r="D1601" s="1"/>
      <c r="E1601" s="1"/>
      <c r="F1601" s="8"/>
      <c r="IP1601" s="9"/>
      <c r="IQ1601" s="9"/>
      <c r="IR1601" s="9"/>
      <c r="IS1601" s="9"/>
      <c r="IT1601" s="9"/>
      <c r="IU1601" s="9"/>
      <c r="IV1601" s="9"/>
    </row>
    <row r="1602" s="5" customFormat="1" ht="15.75" customHeight="1" spans="3:256">
      <c r="C1602" s="7"/>
      <c r="D1602" s="1"/>
      <c r="E1602" s="1"/>
      <c r="F1602" s="8"/>
      <c r="IP1602" s="9"/>
      <c r="IQ1602" s="9"/>
      <c r="IR1602" s="9"/>
      <c r="IS1602" s="9"/>
      <c r="IT1602" s="9"/>
      <c r="IU1602" s="9"/>
      <c r="IV1602" s="9"/>
    </row>
    <row r="1603" s="5" customFormat="1" ht="15.75" customHeight="1" spans="3:256">
      <c r="C1603" s="7"/>
      <c r="D1603" s="1"/>
      <c r="E1603" s="1"/>
      <c r="F1603" s="8"/>
      <c r="IP1603" s="9"/>
      <c r="IQ1603" s="9"/>
      <c r="IR1603" s="9"/>
      <c r="IS1603" s="9"/>
      <c r="IT1603" s="9"/>
      <c r="IU1603" s="9"/>
      <c r="IV1603" s="9"/>
    </row>
    <row r="1604" s="5" customFormat="1" ht="15.75" customHeight="1" spans="3:256">
      <c r="C1604" s="7"/>
      <c r="D1604" s="1"/>
      <c r="E1604" s="1"/>
      <c r="F1604" s="8"/>
      <c r="IP1604" s="9"/>
      <c r="IQ1604" s="9"/>
      <c r="IR1604" s="9"/>
      <c r="IS1604" s="9"/>
      <c r="IT1604" s="9"/>
      <c r="IU1604" s="9"/>
      <c r="IV1604" s="9"/>
    </row>
    <row r="1605" s="5" customFormat="1" ht="15.75" customHeight="1" spans="3:256">
      <c r="C1605" s="7"/>
      <c r="D1605" s="1"/>
      <c r="E1605" s="1"/>
      <c r="F1605" s="8"/>
      <c r="IP1605" s="9"/>
      <c r="IQ1605" s="9"/>
      <c r="IR1605" s="9"/>
      <c r="IS1605" s="9"/>
      <c r="IT1605" s="9"/>
      <c r="IU1605" s="9"/>
      <c r="IV1605" s="9"/>
    </row>
    <row r="1606" s="5" customFormat="1" ht="15.75" customHeight="1" spans="3:256">
      <c r="C1606" s="7"/>
      <c r="D1606" s="1"/>
      <c r="E1606" s="1"/>
      <c r="F1606" s="8"/>
      <c r="IP1606" s="9"/>
      <c r="IQ1606" s="9"/>
      <c r="IR1606" s="9"/>
      <c r="IS1606" s="9"/>
      <c r="IT1606" s="9"/>
      <c r="IU1606" s="9"/>
      <c r="IV1606" s="9"/>
    </row>
    <row r="1607" s="5" customFormat="1" ht="15.75" customHeight="1" spans="3:256">
      <c r="C1607" s="7"/>
      <c r="D1607" s="1"/>
      <c r="E1607" s="1"/>
      <c r="F1607" s="8"/>
      <c r="IP1607" s="9"/>
      <c r="IQ1607" s="9"/>
      <c r="IR1607" s="9"/>
      <c r="IS1607" s="9"/>
      <c r="IT1607" s="9"/>
      <c r="IU1607" s="9"/>
      <c r="IV1607" s="9"/>
    </row>
    <row r="1608" s="5" customFormat="1" ht="15.75" customHeight="1" spans="3:256">
      <c r="C1608" s="7"/>
      <c r="D1608" s="1"/>
      <c r="E1608" s="1"/>
      <c r="F1608" s="8"/>
      <c r="IP1608" s="9"/>
      <c r="IQ1608" s="9"/>
      <c r="IR1608" s="9"/>
      <c r="IS1608" s="9"/>
      <c r="IT1608" s="9"/>
      <c r="IU1608" s="9"/>
      <c r="IV1608" s="9"/>
    </row>
    <row r="1609" s="5" customFormat="1" ht="15.75" customHeight="1" spans="3:256">
      <c r="C1609" s="7"/>
      <c r="D1609" s="1"/>
      <c r="E1609" s="1"/>
      <c r="F1609" s="8"/>
      <c r="IP1609" s="9"/>
      <c r="IQ1609" s="9"/>
      <c r="IR1609" s="9"/>
      <c r="IS1609" s="9"/>
      <c r="IT1609" s="9"/>
      <c r="IU1609" s="9"/>
      <c r="IV1609" s="9"/>
    </row>
    <row r="1610" s="5" customFormat="1" ht="15.75" customHeight="1" spans="3:256">
      <c r="C1610" s="7"/>
      <c r="D1610" s="1"/>
      <c r="E1610" s="1"/>
      <c r="F1610" s="8"/>
      <c r="IP1610" s="9"/>
      <c r="IQ1610" s="9"/>
      <c r="IR1610" s="9"/>
      <c r="IS1610" s="9"/>
      <c r="IT1610" s="9"/>
      <c r="IU1610" s="9"/>
      <c r="IV1610" s="9"/>
    </row>
    <row r="1611" s="5" customFormat="1" ht="15.75" customHeight="1" spans="3:256">
      <c r="C1611" s="7"/>
      <c r="D1611" s="1"/>
      <c r="E1611" s="1"/>
      <c r="F1611" s="8"/>
      <c r="IP1611" s="9"/>
      <c r="IQ1611" s="9"/>
      <c r="IR1611" s="9"/>
      <c r="IS1611" s="9"/>
      <c r="IT1611" s="9"/>
      <c r="IU1611" s="9"/>
      <c r="IV1611" s="9"/>
    </row>
    <row r="1612" s="5" customFormat="1" ht="15.75" customHeight="1" spans="3:256">
      <c r="C1612" s="7"/>
      <c r="D1612" s="1"/>
      <c r="E1612" s="1"/>
      <c r="F1612" s="8"/>
      <c r="IP1612" s="9"/>
      <c r="IQ1612" s="9"/>
      <c r="IR1612" s="9"/>
      <c r="IS1612" s="9"/>
      <c r="IT1612" s="9"/>
      <c r="IU1612" s="9"/>
      <c r="IV1612" s="9"/>
    </row>
    <row r="1613" s="5" customFormat="1" ht="15.75" customHeight="1" spans="3:256">
      <c r="C1613" s="7"/>
      <c r="D1613" s="1"/>
      <c r="E1613" s="1"/>
      <c r="F1613" s="8"/>
      <c r="IP1613" s="9"/>
      <c r="IQ1613" s="9"/>
      <c r="IR1613" s="9"/>
      <c r="IS1613" s="9"/>
      <c r="IT1613" s="9"/>
      <c r="IU1613" s="9"/>
      <c r="IV1613" s="9"/>
    </row>
    <row r="1614" s="5" customFormat="1" ht="15.75" customHeight="1" spans="3:256">
      <c r="C1614" s="7"/>
      <c r="D1614" s="1"/>
      <c r="E1614" s="1"/>
      <c r="F1614" s="8"/>
      <c r="IP1614" s="9"/>
      <c r="IQ1614" s="9"/>
      <c r="IR1614" s="9"/>
      <c r="IS1614" s="9"/>
      <c r="IT1614" s="9"/>
      <c r="IU1614" s="9"/>
      <c r="IV1614" s="9"/>
    </row>
    <row r="1615" s="5" customFormat="1" ht="15.75" customHeight="1" spans="3:256">
      <c r="C1615" s="7"/>
      <c r="D1615" s="1"/>
      <c r="E1615" s="1"/>
      <c r="F1615" s="8"/>
      <c r="IP1615" s="9"/>
      <c r="IQ1615" s="9"/>
      <c r="IR1615" s="9"/>
      <c r="IS1615" s="9"/>
      <c r="IT1615" s="9"/>
      <c r="IU1615" s="9"/>
      <c r="IV1615" s="9"/>
    </row>
    <row r="1616" s="5" customFormat="1" ht="15.75" customHeight="1" spans="3:256">
      <c r="C1616" s="7"/>
      <c r="D1616" s="1"/>
      <c r="E1616" s="1"/>
      <c r="F1616" s="8"/>
      <c r="IP1616" s="9"/>
      <c r="IQ1616" s="9"/>
      <c r="IR1616" s="9"/>
      <c r="IS1616" s="9"/>
      <c r="IT1616" s="9"/>
      <c r="IU1616" s="9"/>
      <c r="IV1616" s="9"/>
    </row>
    <row r="1617" s="5" customFormat="1" ht="15.75" customHeight="1" spans="3:256">
      <c r="C1617" s="7"/>
      <c r="D1617" s="1"/>
      <c r="E1617" s="1"/>
      <c r="F1617" s="8"/>
      <c r="IP1617" s="9"/>
      <c r="IQ1617" s="9"/>
      <c r="IR1617" s="9"/>
      <c r="IS1617" s="9"/>
      <c r="IT1617" s="9"/>
      <c r="IU1617" s="9"/>
      <c r="IV1617" s="9"/>
    </row>
    <row r="1618" s="5" customFormat="1" ht="15.75" customHeight="1" spans="3:256">
      <c r="C1618" s="7"/>
      <c r="D1618" s="1"/>
      <c r="E1618" s="1"/>
      <c r="F1618" s="8"/>
      <c r="IP1618" s="9"/>
      <c r="IQ1618" s="9"/>
      <c r="IR1618" s="9"/>
      <c r="IS1618" s="9"/>
      <c r="IT1618" s="9"/>
      <c r="IU1618" s="9"/>
      <c r="IV1618" s="9"/>
    </row>
    <row r="1619" s="5" customFormat="1" ht="15.75" customHeight="1" spans="3:256">
      <c r="C1619" s="7"/>
      <c r="D1619" s="1"/>
      <c r="E1619" s="1"/>
      <c r="F1619" s="8"/>
      <c r="IP1619" s="9"/>
      <c r="IQ1619" s="9"/>
      <c r="IR1619" s="9"/>
      <c r="IS1619" s="9"/>
      <c r="IT1619" s="9"/>
      <c r="IU1619" s="9"/>
      <c r="IV1619" s="9"/>
    </row>
    <row r="1620" s="5" customFormat="1" ht="15.75" customHeight="1" spans="3:256">
      <c r="C1620" s="7"/>
      <c r="D1620" s="1"/>
      <c r="E1620" s="1"/>
      <c r="F1620" s="8"/>
      <c r="IP1620" s="9"/>
      <c r="IQ1620" s="9"/>
      <c r="IR1620" s="9"/>
      <c r="IS1620" s="9"/>
      <c r="IT1620" s="9"/>
      <c r="IU1620" s="9"/>
      <c r="IV1620" s="9"/>
    </row>
    <row r="1621" s="5" customFormat="1" ht="15.75" customHeight="1" spans="3:256">
      <c r="C1621" s="7"/>
      <c r="D1621" s="1"/>
      <c r="E1621" s="1"/>
      <c r="F1621" s="8"/>
      <c r="IP1621" s="9"/>
      <c r="IQ1621" s="9"/>
      <c r="IR1621" s="9"/>
      <c r="IS1621" s="9"/>
      <c r="IT1621" s="9"/>
      <c r="IU1621" s="9"/>
      <c r="IV1621" s="9"/>
    </row>
    <row r="1622" s="5" customFormat="1" ht="15.75" customHeight="1" spans="3:256">
      <c r="C1622" s="7"/>
      <c r="D1622" s="1"/>
      <c r="E1622" s="1"/>
      <c r="F1622" s="8"/>
      <c r="IP1622" s="9"/>
      <c r="IQ1622" s="9"/>
      <c r="IR1622" s="9"/>
      <c r="IS1622" s="9"/>
      <c r="IT1622" s="9"/>
      <c r="IU1622" s="9"/>
      <c r="IV1622" s="9"/>
    </row>
    <row r="1623" s="5" customFormat="1" ht="15.75" customHeight="1" spans="3:256">
      <c r="C1623" s="7"/>
      <c r="D1623" s="1"/>
      <c r="E1623" s="1"/>
      <c r="F1623" s="8"/>
      <c r="IP1623" s="9"/>
      <c r="IQ1623" s="9"/>
      <c r="IR1623" s="9"/>
      <c r="IS1623" s="9"/>
      <c r="IT1623" s="9"/>
      <c r="IU1623" s="9"/>
      <c r="IV1623" s="9"/>
    </row>
    <row r="1624" s="5" customFormat="1" ht="15.75" customHeight="1" spans="3:256">
      <c r="C1624" s="7"/>
      <c r="D1624" s="1"/>
      <c r="E1624" s="1"/>
      <c r="F1624" s="8"/>
      <c r="IP1624" s="9"/>
      <c r="IQ1624" s="9"/>
      <c r="IR1624" s="9"/>
      <c r="IS1624" s="9"/>
      <c r="IT1624" s="9"/>
      <c r="IU1624" s="9"/>
      <c r="IV1624" s="9"/>
    </row>
    <row r="1625" s="5" customFormat="1" ht="15.75" customHeight="1" spans="3:256">
      <c r="C1625" s="7"/>
      <c r="D1625" s="1"/>
      <c r="E1625" s="1"/>
      <c r="F1625" s="8"/>
      <c r="IP1625" s="9"/>
      <c r="IQ1625" s="9"/>
      <c r="IR1625" s="9"/>
      <c r="IS1625" s="9"/>
      <c r="IT1625" s="9"/>
      <c r="IU1625" s="9"/>
      <c r="IV1625" s="9"/>
    </row>
    <row r="1626" s="5" customFormat="1" ht="15.75" customHeight="1" spans="3:256">
      <c r="C1626" s="7"/>
      <c r="D1626" s="1"/>
      <c r="E1626" s="1"/>
      <c r="F1626" s="8"/>
      <c r="IP1626" s="9"/>
      <c r="IQ1626" s="9"/>
      <c r="IR1626" s="9"/>
      <c r="IS1626" s="9"/>
      <c r="IT1626" s="9"/>
      <c r="IU1626" s="9"/>
      <c r="IV1626" s="9"/>
    </row>
    <row r="1627" s="5" customFormat="1" ht="15.75" customHeight="1" spans="3:256">
      <c r="C1627" s="7"/>
      <c r="D1627" s="1"/>
      <c r="E1627" s="1"/>
      <c r="F1627" s="8"/>
      <c r="IP1627" s="9"/>
      <c r="IQ1627" s="9"/>
      <c r="IR1627" s="9"/>
      <c r="IS1627" s="9"/>
      <c r="IT1627" s="9"/>
      <c r="IU1627" s="9"/>
      <c r="IV1627" s="9"/>
    </row>
    <row r="1628" s="5" customFormat="1" ht="15.75" customHeight="1" spans="3:256">
      <c r="C1628" s="7"/>
      <c r="D1628" s="1"/>
      <c r="E1628" s="1"/>
      <c r="F1628" s="8"/>
      <c r="IP1628" s="9"/>
      <c r="IQ1628" s="9"/>
      <c r="IR1628" s="9"/>
      <c r="IS1628" s="9"/>
      <c r="IT1628" s="9"/>
      <c r="IU1628" s="9"/>
      <c r="IV1628" s="9"/>
    </row>
    <row r="1629" s="5" customFormat="1" ht="15.75" customHeight="1" spans="3:256">
      <c r="C1629" s="7"/>
      <c r="D1629" s="1"/>
      <c r="E1629" s="1"/>
      <c r="F1629" s="8"/>
      <c r="IP1629" s="9"/>
      <c r="IQ1629" s="9"/>
      <c r="IR1629" s="9"/>
      <c r="IS1629" s="9"/>
      <c r="IT1629" s="9"/>
      <c r="IU1629" s="9"/>
      <c r="IV1629" s="9"/>
    </row>
    <row r="1630" s="5" customFormat="1" ht="15.75" customHeight="1" spans="3:256">
      <c r="C1630" s="7"/>
      <c r="D1630" s="1"/>
      <c r="E1630" s="1"/>
      <c r="F1630" s="8"/>
      <c r="IP1630" s="9"/>
      <c r="IQ1630" s="9"/>
      <c r="IR1630" s="9"/>
      <c r="IS1630" s="9"/>
      <c r="IT1630" s="9"/>
      <c r="IU1630" s="9"/>
      <c r="IV1630" s="9"/>
    </row>
    <row r="1631" s="5" customFormat="1" ht="15.75" customHeight="1" spans="3:256">
      <c r="C1631" s="7"/>
      <c r="D1631" s="1"/>
      <c r="E1631" s="1"/>
      <c r="F1631" s="8"/>
      <c r="IP1631" s="9"/>
      <c r="IQ1631" s="9"/>
      <c r="IR1631" s="9"/>
      <c r="IS1631" s="9"/>
      <c r="IT1631" s="9"/>
      <c r="IU1631" s="9"/>
      <c r="IV1631" s="9"/>
    </row>
    <row r="1632" s="5" customFormat="1" ht="15.75" customHeight="1" spans="3:256">
      <c r="C1632" s="7"/>
      <c r="D1632" s="1"/>
      <c r="E1632" s="1"/>
      <c r="F1632" s="8"/>
      <c r="IP1632" s="9"/>
      <c r="IQ1632" s="9"/>
      <c r="IR1632" s="9"/>
      <c r="IS1632" s="9"/>
      <c r="IT1632" s="9"/>
      <c r="IU1632" s="9"/>
      <c r="IV1632" s="9"/>
    </row>
    <row r="1633" s="5" customFormat="1" ht="15.75" customHeight="1" spans="3:256">
      <c r="C1633" s="7"/>
      <c r="D1633" s="1"/>
      <c r="E1633" s="1"/>
      <c r="F1633" s="8"/>
      <c r="IP1633" s="9"/>
      <c r="IQ1633" s="9"/>
      <c r="IR1633" s="9"/>
      <c r="IS1633" s="9"/>
      <c r="IT1633" s="9"/>
      <c r="IU1633" s="9"/>
      <c r="IV1633" s="9"/>
    </row>
    <row r="1634" s="5" customFormat="1" ht="15.75" customHeight="1" spans="3:256">
      <c r="C1634" s="7"/>
      <c r="D1634" s="1"/>
      <c r="E1634" s="1"/>
      <c r="F1634" s="8"/>
      <c r="IP1634" s="9"/>
      <c r="IQ1634" s="9"/>
      <c r="IR1634" s="9"/>
      <c r="IS1634" s="9"/>
      <c r="IT1634" s="9"/>
      <c r="IU1634" s="9"/>
      <c r="IV1634" s="9"/>
    </row>
    <row r="1635" s="5" customFormat="1" ht="15.75" customHeight="1" spans="3:256">
      <c r="C1635" s="7"/>
      <c r="D1635" s="1"/>
      <c r="E1635" s="1"/>
      <c r="F1635" s="8"/>
      <c r="IP1635" s="9"/>
      <c r="IQ1635" s="9"/>
      <c r="IR1635" s="9"/>
      <c r="IS1635" s="9"/>
      <c r="IT1635" s="9"/>
      <c r="IU1635" s="9"/>
      <c r="IV1635" s="9"/>
    </row>
    <row r="1636" s="5" customFormat="1" ht="15.75" customHeight="1" spans="3:256">
      <c r="C1636" s="7"/>
      <c r="D1636" s="1"/>
      <c r="E1636" s="1"/>
      <c r="F1636" s="8"/>
      <c r="IP1636" s="9"/>
      <c r="IQ1636" s="9"/>
      <c r="IR1636" s="9"/>
      <c r="IS1636" s="9"/>
      <c r="IT1636" s="9"/>
      <c r="IU1636" s="9"/>
      <c r="IV1636" s="9"/>
    </row>
    <row r="1637" s="5" customFormat="1" ht="15.75" customHeight="1" spans="3:256">
      <c r="C1637" s="7"/>
      <c r="D1637" s="1"/>
      <c r="E1637" s="1"/>
      <c r="F1637" s="8"/>
      <c r="IP1637" s="9"/>
      <c r="IQ1637" s="9"/>
      <c r="IR1637" s="9"/>
      <c r="IS1637" s="9"/>
      <c r="IT1637" s="9"/>
      <c r="IU1637" s="9"/>
      <c r="IV1637" s="9"/>
    </row>
    <row r="1638" s="5" customFormat="1" ht="15.75" customHeight="1" spans="3:256">
      <c r="C1638" s="7"/>
      <c r="D1638" s="1"/>
      <c r="E1638" s="1"/>
      <c r="F1638" s="8"/>
      <c r="IP1638" s="9"/>
      <c r="IQ1638" s="9"/>
      <c r="IR1638" s="9"/>
      <c r="IS1638" s="9"/>
      <c r="IT1638" s="9"/>
      <c r="IU1638" s="9"/>
      <c r="IV1638" s="9"/>
    </row>
    <row r="1639" s="5" customFormat="1" ht="15.75" customHeight="1" spans="3:256">
      <c r="C1639" s="7"/>
      <c r="D1639" s="1"/>
      <c r="E1639" s="1"/>
      <c r="F1639" s="8"/>
      <c r="IP1639" s="9"/>
      <c r="IQ1639" s="9"/>
      <c r="IR1639" s="9"/>
      <c r="IS1639" s="9"/>
      <c r="IT1639" s="9"/>
      <c r="IU1639" s="9"/>
      <c r="IV1639" s="9"/>
    </row>
    <row r="1640" s="5" customFormat="1" ht="15.75" customHeight="1" spans="3:256">
      <c r="C1640" s="7"/>
      <c r="D1640" s="1"/>
      <c r="E1640" s="1"/>
      <c r="F1640" s="8"/>
      <c r="IP1640" s="9"/>
      <c r="IQ1640" s="9"/>
      <c r="IR1640" s="9"/>
      <c r="IS1640" s="9"/>
      <c r="IT1640" s="9"/>
      <c r="IU1640" s="9"/>
      <c r="IV1640" s="9"/>
    </row>
    <row r="1641" s="5" customFormat="1" ht="15.75" customHeight="1" spans="3:256">
      <c r="C1641" s="7"/>
      <c r="D1641" s="1"/>
      <c r="E1641" s="1"/>
      <c r="F1641" s="8"/>
      <c r="IP1641" s="9"/>
      <c r="IQ1641" s="9"/>
      <c r="IR1641" s="9"/>
      <c r="IS1641" s="9"/>
      <c r="IT1641" s="9"/>
      <c r="IU1641" s="9"/>
      <c r="IV1641" s="9"/>
    </row>
    <row r="1642" s="5" customFormat="1" ht="15.75" customHeight="1" spans="3:256">
      <c r="C1642" s="7"/>
      <c r="D1642" s="1"/>
      <c r="E1642" s="1"/>
      <c r="F1642" s="8"/>
      <c r="IP1642" s="9"/>
      <c r="IQ1642" s="9"/>
      <c r="IR1642" s="9"/>
      <c r="IS1642" s="9"/>
      <c r="IT1642" s="9"/>
      <c r="IU1642" s="9"/>
      <c r="IV1642" s="9"/>
    </row>
    <row r="1643" s="5" customFormat="1" ht="15.75" customHeight="1" spans="3:256">
      <c r="C1643" s="7"/>
      <c r="D1643" s="1"/>
      <c r="E1643" s="1"/>
      <c r="F1643" s="8"/>
      <c r="IP1643" s="9"/>
      <c r="IQ1643" s="9"/>
      <c r="IR1643" s="9"/>
      <c r="IS1643" s="9"/>
      <c r="IT1643" s="9"/>
      <c r="IU1643" s="9"/>
      <c r="IV1643" s="9"/>
    </row>
    <row r="1644" s="5" customFormat="1" ht="15.75" customHeight="1" spans="3:256">
      <c r="C1644" s="7"/>
      <c r="D1644" s="1"/>
      <c r="E1644" s="1"/>
      <c r="F1644" s="8"/>
      <c r="IP1644" s="9"/>
      <c r="IQ1644" s="9"/>
      <c r="IR1644" s="9"/>
      <c r="IS1644" s="9"/>
      <c r="IT1644" s="9"/>
      <c r="IU1644" s="9"/>
      <c r="IV1644" s="9"/>
    </row>
    <row r="1645" s="5" customFormat="1" ht="15.75" customHeight="1" spans="3:256">
      <c r="C1645" s="7"/>
      <c r="D1645" s="1"/>
      <c r="E1645" s="1"/>
      <c r="F1645" s="8"/>
      <c r="IP1645" s="9"/>
      <c r="IQ1645" s="9"/>
      <c r="IR1645" s="9"/>
      <c r="IS1645" s="9"/>
      <c r="IT1645" s="9"/>
      <c r="IU1645" s="9"/>
      <c r="IV1645" s="9"/>
    </row>
    <row r="1646" s="5" customFormat="1" ht="15.75" customHeight="1" spans="3:256">
      <c r="C1646" s="7"/>
      <c r="D1646" s="1"/>
      <c r="E1646" s="1"/>
      <c r="F1646" s="8"/>
      <c r="IP1646" s="9"/>
      <c r="IQ1646" s="9"/>
      <c r="IR1646" s="9"/>
      <c r="IS1646" s="9"/>
      <c r="IT1646" s="9"/>
      <c r="IU1646" s="9"/>
      <c r="IV1646" s="9"/>
    </row>
    <row r="1647" s="5" customFormat="1" ht="15.75" customHeight="1" spans="3:256">
      <c r="C1647" s="7"/>
      <c r="D1647" s="1"/>
      <c r="E1647" s="1"/>
      <c r="F1647" s="8"/>
      <c r="IP1647" s="9"/>
      <c r="IQ1647" s="9"/>
      <c r="IR1647" s="9"/>
      <c r="IS1647" s="9"/>
      <c r="IT1647" s="9"/>
      <c r="IU1647" s="9"/>
      <c r="IV1647" s="9"/>
    </row>
    <row r="1648" s="5" customFormat="1" ht="15.75" customHeight="1" spans="3:256">
      <c r="C1648" s="7"/>
      <c r="D1648" s="1"/>
      <c r="E1648" s="1"/>
      <c r="F1648" s="8"/>
      <c r="IP1648" s="9"/>
      <c r="IQ1648" s="9"/>
      <c r="IR1648" s="9"/>
      <c r="IS1648" s="9"/>
      <c r="IT1648" s="9"/>
      <c r="IU1648" s="9"/>
      <c r="IV1648" s="9"/>
    </row>
    <row r="1649" s="5" customFormat="1" ht="15.75" customHeight="1" spans="3:256">
      <c r="C1649" s="7"/>
      <c r="D1649" s="1"/>
      <c r="E1649" s="1"/>
      <c r="F1649" s="8"/>
      <c r="IP1649" s="9"/>
      <c r="IQ1649" s="9"/>
      <c r="IR1649" s="9"/>
      <c r="IS1649" s="9"/>
      <c r="IT1649" s="9"/>
      <c r="IU1649" s="9"/>
      <c r="IV1649" s="9"/>
    </row>
    <row r="1650" s="5" customFormat="1" ht="15.75" customHeight="1" spans="3:256">
      <c r="C1650" s="7"/>
      <c r="D1650" s="1"/>
      <c r="E1650" s="1"/>
      <c r="F1650" s="8"/>
      <c r="IP1650" s="9"/>
      <c r="IQ1650" s="9"/>
      <c r="IR1650" s="9"/>
      <c r="IS1650" s="9"/>
      <c r="IT1650" s="9"/>
      <c r="IU1650" s="9"/>
      <c r="IV1650" s="9"/>
    </row>
    <row r="1651" s="5" customFormat="1" ht="15.75" customHeight="1" spans="3:256">
      <c r="C1651" s="7"/>
      <c r="D1651" s="1"/>
      <c r="E1651" s="1"/>
      <c r="F1651" s="8"/>
      <c r="IP1651" s="9"/>
      <c r="IQ1651" s="9"/>
      <c r="IR1651" s="9"/>
      <c r="IS1651" s="9"/>
      <c r="IT1651" s="9"/>
      <c r="IU1651" s="9"/>
      <c r="IV1651" s="9"/>
    </row>
    <row r="1652" s="5" customFormat="1" ht="15.75" customHeight="1" spans="3:256">
      <c r="C1652" s="7"/>
      <c r="D1652" s="1"/>
      <c r="E1652" s="1"/>
      <c r="F1652" s="8"/>
      <c r="IP1652" s="9"/>
      <c r="IQ1652" s="9"/>
      <c r="IR1652" s="9"/>
      <c r="IS1652" s="9"/>
      <c r="IT1652" s="9"/>
      <c r="IU1652" s="9"/>
      <c r="IV1652" s="9"/>
    </row>
    <row r="1653" s="5" customFormat="1" ht="15.75" customHeight="1" spans="3:256">
      <c r="C1653" s="7"/>
      <c r="D1653" s="1"/>
      <c r="E1653" s="1"/>
      <c r="F1653" s="8"/>
      <c r="IP1653" s="9"/>
      <c r="IQ1653" s="9"/>
      <c r="IR1653" s="9"/>
      <c r="IS1653" s="9"/>
      <c r="IT1653" s="9"/>
      <c r="IU1653" s="9"/>
      <c r="IV1653" s="9"/>
    </row>
    <row r="1654" s="5" customFormat="1" ht="15.75" customHeight="1" spans="3:256">
      <c r="C1654" s="7"/>
      <c r="D1654" s="1"/>
      <c r="E1654" s="1"/>
      <c r="F1654" s="8"/>
      <c r="IP1654" s="9"/>
      <c r="IQ1654" s="9"/>
      <c r="IR1654" s="9"/>
      <c r="IS1654" s="9"/>
      <c r="IT1654" s="9"/>
      <c r="IU1654" s="9"/>
      <c r="IV1654" s="9"/>
    </row>
    <row r="1655" s="5" customFormat="1" ht="15.75" customHeight="1" spans="3:256">
      <c r="C1655" s="7"/>
      <c r="D1655" s="1"/>
      <c r="E1655" s="1"/>
      <c r="F1655" s="8"/>
      <c r="IP1655" s="9"/>
      <c r="IQ1655" s="9"/>
      <c r="IR1655" s="9"/>
      <c r="IS1655" s="9"/>
      <c r="IT1655" s="9"/>
      <c r="IU1655" s="9"/>
      <c r="IV1655" s="9"/>
    </row>
    <row r="1656" s="5" customFormat="1" ht="15.75" customHeight="1" spans="3:256">
      <c r="C1656" s="7"/>
      <c r="D1656" s="1"/>
      <c r="E1656" s="1"/>
      <c r="F1656" s="8"/>
      <c r="IP1656" s="9"/>
      <c r="IQ1656" s="9"/>
      <c r="IR1656" s="9"/>
      <c r="IS1656" s="9"/>
      <c r="IT1656" s="9"/>
      <c r="IU1656" s="9"/>
      <c r="IV1656" s="9"/>
    </row>
    <row r="1657" s="5" customFormat="1" ht="15.75" customHeight="1" spans="3:256">
      <c r="C1657" s="7"/>
      <c r="D1657" s="1"/>
      <c r="E1657" s="1"/>
      <c r="F1657" s="8"/>
      <c r="IP1657" s="9"/>
      <c r="IQ1657" s="9"/>
      <c r="IR1657" s="9"/>
      <c r="IS1657" s="9"/>
      <c r="IT1657" s="9"/>
      <c r="IU1657" s="9"/>
      <c r="IV1657" s="9"/>
    </row>
    <row r="1658" s="5" customFormat="1" ht="15.75" customHeight="1" spans="3:256">
      <c r="C1658" s="7"/>
      <c r="D1658" s="1"/>
      <c r="E1658" s="1"/>
      <c r="F1658" s="8"/>
      <c r="IP1658" s="9"/>
      <c r="IQ1658" s="9"/>
      <c r="IR1658" s="9"/>
      <c r="IS1658" s="9"/>
      <c r="IT1658" s="9"/>
      <c r="IU1658" s="9"/>
      <c r="IV1658" s="9"/>
    </row>
    <row r="1659" s="5" customFormat="1" ht="15.75" customHeight="1" spans="3:256">
      <c r="C1659" s="7"/>
      <c r="D1659" s="1"/>
      <c r="E1659" s="1"/>
      <c r="F1659" s="8"/>
      <c r="IP1659" s="9"/>
      <c r="IQ1659" s="9"/>
      <c r="IR1659" s="9"/>
      <c r="IS1659" s="9"/>
      <c r="IT1659" s="9"/>
      <c r="IU1659" s="9"/>
      <c r="IV1659" s="9"/>
    </row>
    <row r="1660" s="5" customFormat="1" ht="15.75" customHeight="1" spans="3:256">
      <c r="C1660" s="7"/>
      <c r="D1660" s="1"/>
      <c r="E1660" s="1"/>
      <c r="F1660" s="8"/>
      <c r="IP1660" s="9"/>
      <c r="IQ1660" s="9"/>
      <c r="IR1660" s="9"/>
      <c r="IS1660" s="9"/>
      <c r="IT1660" s="9"/>
      <c r="IU1660" s="9"/>
      <c r="IV1660" s="9"/>
    </row>
    <row r="1661" s="5" customFormat="1" ht="15.75" customHeight="1" spans="3:256">
      <c r="C1661" s="7"/>
      <c r="D1661" s="1"/>
      <c r="E1661" s="1"/>
      <c r="F1661" s="8"/>
      <c r="IP1661" s="9"/>
      <c r="IQ1661" s="9"/>
      <c r="IR1661" s="9"/>
      <c r="IS1661" s="9"/>
      <c r="IT1661" s="9"/>
      <c r="IU1661" s="9"/>
      <c r="IV1661" s="9"/>
    </row>
    <row r="1662" s="5" customFormat="1" ht="15.75" customHeight="1" spans="3:256">
      <c r="C1662" s="7"/>
      <c r="D1662" s="1"/>
      <c r="E1662" s="1"/>
      <c r="F1662" s="8"/>
      <c r="IP1662" s="9"/>
      <c r="IQ1662" s="9"/>
      <c r="IR1662" s="9"/>
      <c r="IS1662" s="9"/>
      <c r="IT1662" s="9"/>
      <c r="IU1662" s="9"/>
      <c r="IV1662" s="9"/>
    </row>
    <row r="1663" s="5" customFormat="1" ht="15.75" customHeight="1" spans="3:256">
      <c r="C1663" s="7"/>
      <c r="D1663" s="1"/>
      <c r="E1663" s="1"/>
      <c r="F1663" s="8"/>
      <c r="IP1663" s="9"/>
      <c r="IQ1663" s="9"/>
      <c r="IR1663" s="9"/>
      <c r="IS1663" s="9"/>
      <c r="IT1663" s="9"/>
      <c r="IU1663" s="9"/>
      <c r="IV1663" s="9"/>
    </row>
    <row r="1664" s="5" customFormat="1" ht="15.75" customHeight="1" spans="3:256">
      <c r="C1664" s="7"/>
      <c r="D1664" s="1"/>
      <c r="E1664" s="1"/>
      <c r="F1664" s="8"/>
      <c r="IP1664" s="9"/>
      <c r="IQ1664" s="9"/>
      <c r="IR1664" s="9"/>
      <c r="IS1664" s="9"/>
      <c r="IT1664" s="9"/>
      <c r="IU1664" s="9"/>
      <c r="IV1664" s="9"/>
    </row>
    <row r="1665" s="5" customFormat="1" ht="15.75" customHeight="1" spans="3:256">
      <c r="C1665" s="7"/>
      <c r="D1665" s="1"/>
      <c r="E1665" s="1"/>
      <c r="F1665" s="8"/>
      <c r="IP1665" s="9"/>
      <c r="IQ1665" s="9"/>
      <c r="IR1665" s="9"/>
      <c r="IS1665" s="9"/>
      <c r="IT1665" s="9"/>
      <c r="IU1665" s="9"/>
      <c r="IV1665" s="9"/>
    </row>
    <row r="1666" s="5" customFormat="1" ht="15.75" customHeight="1" spans="3:256">
      <c r="C1666" s="7"/>
      <c r="D1666" s="1"/>
      <c r="E1666" s="1"/>
      <c r="F1666" s="8"/>
      <c r="IP1666" s="9"/>
      <c r="IQ1666" s="9"/>
      <c r="IR1666" s="9"/>
      <c r="IS1666" s="9"/>
      <c r="IT1666" s="9"/>
      <c r="IU1666" s="9"/>
      <c r="IV1666" s="9"/>
    </row>
    <row r="1667" s="5" customFormat="1" ht="15.75" customHeight="1" spans="3:256">
      <c r="C1667" s="7"/>
      <c r="D1667" s="1"/>
      <c r="E1667" s="1"/>
      <c r="F1667" s="8"/>
      <c r="IP1667" s="9"/>
      <c r="IQ1667" s="9"/>
      <c r="IR1667" s="9"/>
      <c r="IS1667" s="9"/>
      <c r="IT1667" s="9"/>
      <c r="IU1667" s="9"/>
      <c r="IV1667" s="9"/>
    </row>
    <row r="1668" s="5" customFormat="1" ht="15.75" customHeight="1" spans="3:256">
      <c r="C1668" s="7"/>
      <c r="D1668" s="1"/>
      <c r="E1668" s="1"/>
      <c r="F1668" s="8"/>
      <c r="IP1668" s="9"/>
      <c r="IQ1668" s="9"/>
      <c r="IR1668" s="9"/>
      <c r="IS1668" s="9"/>
      <c r="IT1668" s="9"/>
      <c r="IU1668" s="9"/>
      <c r="IV1668" s="9"/>
    </row>
    <row r="1669" s="5" customFormat="1" ht="15.75" customHeight="1" spans="3:256">
      <c r="C1669" s="7"/>
      <c r="D1669" s="1"/>
      <c r="E1669" s="1"/>
      <c r="F1669" s="8"/>
      <c r="IP1669" s="9"/>
      <c r="IQ1669" s="9"/>
      <c r="IR1669" s="9"/>
      <c r="IS1669" s="9"/>
      <c r="IT1669" s="9"/>
      <c r="IU1669" s="9"/>
      <c r="IV1669" s="9"/>
    </row>
    <row r="1670" s="5" customFormat="1" ht="15.75" customHeight="1" spans="3:256">
      <c r="C1670" s="7"/>
      <c r="D1670" s="1"/>
      <c r="E1670" s="1"/>
      <c r="F1670" s="8"/>
      <c r="IP1670" s="9"/>
      <c r="IQ1670" s="9"/>
      <c r="IR1670" s="9"/>
      <c r="IS1670" s="9"/>
      <c r="IT1670" s="9"/>
      <c r="IU1670" s="9"/>
      <c r="IV1670" s="9"/>
    </row>
    <row r="1671" s="5" customFormat="1" ht="15.75" customHeight="1" spans="3:256">
      <c r="C1671" s="7"/>
      <c r="D1671" s="1"/>
      <c r="E1671" s="1"/>
      <c r="F1671" s="8"/>
      <c r="IP1671" s="9"/>
      <c r="IQ1671" s="9"/>
      <c r="IR1671" s="9"/>
      <c r="IS1671" s="9"/>
      <c r="IT1671" s="9"/>
      <c r="IU1671" s="9"/>
      <c r="IV1671" s="9"/>
    </row>
    <row r="1672" s="5" customFormat="1" ht="15.75" customHeight="1" spans="3:256">
      <c r="C1672" s="7"/>
      <c r="D1672" s="1"/>
      <c r="E1672" s="1"/>
      <c r="F1672" s="8"/>
      <c r="IP1672" s="9"/>
      <c r="IQ1672" s="9"/>
      <c r="IR1672" s="9"/>
      <c r="IS1672" s="9"/>
      <c r="IT1672" s="9"/>
      <c r="IU1672" s="9"/>
      <c r="IV1672" s="9"/>
    </row>
    <row r="1673" s="5" customFormat="1" ht="15.75" customHeight="1" spans="3:256">
      <c r="C1673" s="7"/>
      <c r="D1673" s="1"/>
      <c r="E1673" s="1"/>
      <c r="F1673" s="8"/>
      <c r="IP1673" s="9"/>
      <c r="IQ1673" s="9"/>
      <c r="IR1673" s="9"/>
      <c r="IS1673" s="9"/>
      <c r="IT1673" s="9"/>
      <c r="IU1673" s="9"/>
      <c r="IV1673" s="9"/>
    </row>
    <row r="1674" s="5" customFormat="1" ht="15.75" customHeight="1" spans="3:256">
      <c r="C1674" s="7"/>
      <c r="D1674" s="1"/>
      <c r="E1674" s="1"/>
      <c r="F1674" s="8"/>
      <c r="IP1674" s="9"/>
      <c r="IQ1674" s="9"/>
      <c r="IR1674" s="9"/>
      <c r="IS1674" s="9"/>
      <c r="IT1674" s="9"/>
      <c r="IU1674" s="9"/>
      <c r="IV1674" s="9"/>
    </row>
    <row r="1675" s="5" customFormat="1" ht="15.75" customHeight="1" spans="3:256">
      <c r="C1675" s="7"/>
      <c r="D1675" s="1"/>
      <c r="E1675" s="1"/>
      <c r="F1675" s="8"/>
      <c r="IP1675" s="9"/>
      <c r="IQ1675" s="9"/>
      <c r="IR1675" s="9"/>
      <c r="IS1675" s="9"/>
      <c r="IT1675" s="9"/>
      <c r="IU1675" s="9"/>
      <c r="IV1675" s="9"/>
    </row>
    <row r="1676" s="5" customFormat="1" ht="15.75" customHeight="1" spans="3:256">
      <c r="C1676" s="7"/>
      <c r="D1676" s="1"/>
      <c r="E1676" s="1"/>
      <c r="F1676" s="8"/>
      <c r="IP1676" s="9"/>
      <c r="IQ1676" s="9"/>
      <c r="IR1676" s="9"/>
      <c r="IS1676" s="9"/>
      <c r="IT1676" s="9"/>
      <c r="IU1676" s="9"/>
      <c r="IV1676" s="9"/>
    </row>
    <row r="1677" s="5" customFormat="1" ht="15.75" customHeight="1" spans="3:256">
      <c r="C1677" s="7"/>
      <c r="D1677" s="1"/>
      <c r="E1677" s="1"/>
      <c r="F1677" s="8"/>
      <c r="IP1677" s="9"/>
      <c r="IQ1677" s="9"/>
      <c r="IR1677" s="9"/>
      <c r="IS1677" s="9"/>
      <c r="IT1677" s="9"/>
      <c r="IU1677" s="9"/>
      <c r="IV1677" s="9"/>
    </row>
    <row r="1678" s="5" customFormat="1" ht="15.75" customHeight="1" spans="3:256">
      <c r="C1678" s="7"/>
      <c r="D1678" s="1"/>
      <c r="E1678" s="1"/>
      <c r="F1678" s="8"/>
      <c r="IP1678" s="9"/>
      <c r="IQ1678" s="9"/>
      <c r="IR1678" s="9"/>
      <c r="IS1678" s="9"/>
      <c r="IT1678" s="9"/>
      <c r="IU1678" s="9"/>
      <c r="IV1678" s="9"/>
    </row>
    <row r="1679" s="5" customFormat="1" ht="15.75" customHeight="1" spans="3:256">
      <c r="C1679" s="7"/>
      <c r="D1679" s="1"/>
      <c r="E1679" s="1"/>
      <c r="F1679" s="8"/>
      <c r="IP1679" s="9"/>
      <c r="IQ1679" s="9"/>
      <c r="IR1679" s="9"/>
      <c r="IS1679" s="9"/>
      <c r="IT1679" s="9"/>
      <c r="IU1679" s="9"/>
      <c r="IV1679" s="9"/>
    </row>
    <row r="1680" s="5" customFormat="1" ht="15.75" customHeight="1" spans="3:256">
      <c r="C1680" s="7"/>
      <c r="D1680" s="1"/>
      <c r="E1680" s="1"/>
      <c r="F1680" s="8"/>
      <c r="IP1680" s="9"/>
      <c r="IQ1680" s="9"/>
      <c r="IR1680" s="9"/>
      <c r="IS1680" s="9"/>
      <c r="IT1680" s="9"/>
      <c r="IU1680" s="9"/>
      <c r="IV1680" s="9"/>
    </row>
    <row r="1681" s="5" customFormat="1" ht="15.75" customHeight="1" spans="3:256">
      <c r="C1681" s="7"/>
      <c r="D1681" s="1"/>
      <c r="E1681" s="1"/>
      <c r="F1681" s="8"/>
      <c r="IP1681" s="9"/>
      <c r="IQ1681" s="9"/>
      <c r="IR1681" s="9"/>
      <c r="IS1681" s="9"/>
      <c r="IT1681" s="9"/>
      <c r="IU1681" s="9"/>
      <c r="IV1681" s="9"/>
    </row>
    <row r="1682" s="5" customFormat="1" ht="15.75" customHeight="1" spans="3:256">
      <c r="C1682" s="7"/>
      <c r="D1682" s="1"/>
      <c r="E1682" s="1"/>
      <c r="F1682" s="8"/>
      <c r="IP1682" s="9"/>
      <c r="IQ1682" s="9"/>
      <c r="IR1682" s="9"/>
      <c r="IS1682" s="9"/>
      <c r="IT1682" s="9"/>
      <c r="IU1682" s="9"/>
      <c r="IV1682" s="9"/>
    </row>
    <row r="1683" s="5" customFormat="1" ht="15.75" customHeight="1" spans="3:256">
      <c r="C1683" s="7"/>
      <c r="D1683" s="1"/>
      <c r="E1683" s="1"/>
      <c r="F1683" s="8"/>
      <c r="IP1683" s="9"/>
      <c r="IQ1683" s="9"/>
      <c r="IR1683" s="9"/>
      <c r="IS1683" s="9"/>
      <c r="IT1683" s="9"/>
      <c r="IU1683" s="9"/>
      <c r="IV1683" s="9"/>
    </row>
    <row r="1684" s="5" customFormat="1" ht="15.75" customHeight="1" spans="3:256">
      <c r="C1684" s="7"/>
      <c r="D1684" s="1"/>
      <c r="E1684" s="1"/>
      <c r="F1684" s="8"/>
      <c r="IP1684" s="9"/>
      <c r="IQ1684" s="9"/>
      <c r="IR1684" s="9"/>
      <c r="IS1684" s="9"/>
      <c r="IT1684" s="9"/>
      <c r="IU1684" s="9"/>
      <c r="IV1684" s="9"/>
    </row>
    <row r="1685" s="5" customFormat="1" ht="15.75" customHeight="1" spans="3:256">
      <c r="C1685" s="7"/>
      <c r="D1685" s="1"/>
      <c r="E1685" s="1"/>
      <c r="F1685" s="8"/>
      <c r="IP1685" s="9"/>
      <c r="IQ1685" s="9"/>
      <c r="IR1685" s="9"/>
      <c r="IS1685" s="9"/>
      <c r="IT1685" s="9"/>
      <c r="IU1685" s="9"/>
      <c r="IV1685" s="9"/>
    </row>
    <row r="1686" s="5" customFormat="1" ht="15.75" customHeight="1" spans="3:256">
      <c r="C1686" s="7"/>
      <c r="D1686" s="1"/>
      <c r="E1686" s="1"/>
      <c r="F1686" s="8"/>
      <c r="IP1686" s="9"/>
      <c r="IQ1686" s="9"/>
      <c r="IR1686" s="9"/>
      <c r="IS1686" s="9"/>
      <c r="IT1686" s="9"/>
      <c r="IU1686" s="9"/>
      <c r="IV1686" s="9"/>
    </row>
    <row r="1687" s="5" customFormat="1" ht="15.75" customHeight="1" spans="3:256">
      <c r="C1687" s="7"/>
      <c r="D1687" s="1"/>
      <c r="E1687" s="1"/>
      <c r="F1687" s="8"/>
      <c r="IP1687" s="9"/>
      <c r="IQ1687" s="9"/>
      <c r="IR1687" s="9"/>
      <c r="IS1687" s="9"/>
      <c r="IT1687" s="9"/>
      <c r="IU1687" s="9"/>
      <c r="IV1687" s="9"/>
    </row>
    <row r="1688" s="5" customFormat="1" ht="15.75" customHeight="1" spans="3:256">
      <c r="C1688" s="7"/>
      <c r="D1688" s="1"/>
      <c r="E1688" s="1"/>
      <c r="F1688" s="8"/>
      <c r="IP1688" s="9"/>
      <c r="IQ1688" s="9"/>
      <c r="IR1688" s="9"/>
      <c r="IS1688" s="9"/>
      <c r="IT1688" s="9"/>
      <c r="IU1688" s="9"/>
      <c r="IV1688" s="9"/>
    </row>
    <row r="1689" s="5" customFormat="1" ht="15.75" customHeight="1" spans="3:256">
      <c r="C1689" s="7"/>
      <c r="D1689" s="1"/>
      <c r="E1689" s="1"/>
      <c r="F1689" s="8"/>
      <c r="IP1689" s="9"/>
      <c r="IQ1689" s="9"/>
      <c r="IR1689" s="9"/>
      <c r="IS1689" s="9"/>
      <c r="IT1689" s="9"/>
      <c r="IU1689" s="9"/>
      <c r="IV1689" s="9"/>
    </row>
    <row r="1690" s="5" customFormat="1" ht="15.75" customHeight="1" spans="3:256">
      <c r="C1690" s="7"/>
      <c r="D1690" s="1"/>
      <c r="E1690" s="1"/>
      <c r="F1690" s="8"/>
      <c r="IP1690" s="9"/>
      <c r="IQ1690" s="9"/>
      <c r="IR1690" s="9"/>
      <c r="IS1690" s="9"/>
      <c r="IT1690" s="9"/>
      <c r="IU1690" s="9"/>
      <c r="IV1690" s="9"/>
    </row>
    <row r="1691" s="5" customFormat="1" ht="15.75" customHeight="1" spans="3:256">
      <c r="C1691" s="7"/>
      <c r="D1691" s="1"/>
      <c r="E1691" s="1"/>
      <c r="F1691" s="8"/>
      <c r="IP1691" s="9"/>
      <c r="IQ1691" s="9"/>
      <c r="IR1691" s="9"/>
      <c r="IS1691" s="9"/>
      <c r="IT1691" s="9"/>
      <c r="IU1691" s="9"/>
      <c r="IV1691" s="9"/>
    </row>
    <row r="1692" s="5" customFormat="1" ht="15.75" customHeight="1" spans="3:256">
      <c r="C1692" s="7"/>
      <c r="D1692" s="1"/>
      <c r="E1692" s="1"/>
      <c r="F1692" s="8"/>
      <c r="IP1692" s="9"/>
      <c r="IQ1692" s="9"/>
      <c r="IR1692" s="9"/>
      <c r="IS1692" s="9"/>
      <c r="IT1692" s="9"/>
      <c r="IU1692" s="9"/>
      <c r="IV1692" s="9"/>
    </row>
    <row r="1693" s="5" customFormat="1" ht="15.75" customHeight="1" spans="3:256">
      <c r="C1693" s="7"/>
      <c r="D1693" s="1"/>
      <c r="E1693" s="1"/>
      <c r="F1693" s="8"/>
      <c r="IP1693" s="9"/>
      <c r="IQ1693" s="9"/>
      <c r="IR1693" s="9"/>
      <c r="IS1693" s="9"/>
      <c r="IT1693" s="9"/>
      <c r="IU1693" s="9"/>
      <c r="IV1693" s="9"/>
    </row>
    <row r="1694" s="5" customFormat="1" ht="15.75" customHeight="1" spans="3:256">
      <c r="C1694" s="7"/>
      <c r="D1694" s="1"/>
      <c r="E1694" s="1"/>
      <c r="F1694" s="8"/>
      <c r="IP1694" s="9"/>
      <c r="IQ1694" s="9"/>
      <c r="IR1694" s="9"/>
      <c r="IS1694" s="9"/>
      <c r="IT1694" s="9"/>
      <c r="IU1694" s="9"/>
      <c r="IV1694" s="9"/>
    </row>
    <row r="1695" s="5" customFormat="1" ht="15.75" customHeight="1" spans="3:256">
      <c r="C1695" s="7"/>
      <c r="D1695" s="1"/>
      <c r="E1695" s="1"/>
      <c r="F1695" s="8"/>
      <c r="IP1695" s="9"/>
      <c r="IQ1695" s="9"/>
      <c r="IR1695" s="9"/>
      <c r="IS1695" s="9"/>
      <c r="IT1695" s="9"/>
      <c r="IU1695" s="9"/>
      <c r="IV1695" s="9"/>
    </row>
    <row r="1696" s="5" customFormat="1" ht="15.75" customHeight="1" spans="3:256">
      <c r="C1696" s="7"/>
      <c r="D1696" s="1"/>
      <c r="E1696" s="1"/>
      <c r="F1696" s="8"/>
      <c r="IP1696" s="9"/>
      <c r="IQ1696" s="9"/>
      <c r="IR1696" s="9"/>
      <c r="IS1696" s="9"/>
      <c r="IT1696" s="9"/>
      <c r="IU1696" s="9"/>
      <c r="IV1696" s="9"/>
    </row>
    <row r="1697" s="5" customFormat="1" ht="15.75" customHeight="1" spans="3:256">
      <c r="C1697" s="7"/>
      <c r="D1697" s="1"/>
      <c r="E1697" s="1"/>
      <c r="F1697" s="8"/>
      <c r="IP1697" s="9"/>
      <c r="IQ1697" s="9"/>
      <c r="IR1697" s="9"/>
      <c r="IS1697" s="9"/>
      <c r="IT1697" s="9"/>
      <c r="IU1697" s="9"/>
      <c r="IV1697" s="9"/>
    </row>
    <row r="1698" s="5" customFormat="1" ht="15.75" customHeight="1" spans="3:256">
      <c r="C1698" s="7"/>
      <c r="D1698" s="1"/>
      <c r="E1698" s="1"/>
      <c r="F1698" s="8"/>
      <c r="IP1698" s="9"/>
      <c r="IQ1698" s="9"/>
      <c r="IR1698" s="9"/>
      <c r="IS1698" s="9"/>
      <c r="IT1698" s="9"/>
      <c r="IU1698" s="9"/>
      <c r="IV1698" s="9"/>
    </row>
    <row r="1699" s="5" customFormat="1" ht="15.75" customHeight="1" spans="3:256">
      <c r="C1699" s="7"/>
      <c r="D1699" s="1"/>
      <c r="E1699" s="1"/>
      <c r="F1699" s="8"/>
      <c r="IP1699" s="9"/>
      <c r="IQ1699" s="9"/>
      <c r="IR1699" s="9"/>
      <c r="IS1699" s="9"/>
      <c r="IT1699" s="9"/>
      <c r="IU1699" s="9"/>
      <c r="IV1699" s="9"/>
    </row>
    <row r="1700" s="5" customFormat="1" ht="15.75" customHeight="1" spans="3:256">
      <c r="C1700" s="7"/>
      <c r="D1700" s="1"/>
      <c r="E1700" s="1"/>
      <c r="F1700" s="8"/>
      <c r="IP1700" s="9"/>
      <c r="IQ1700" s="9"/>
      <c r="IR1700" s="9"/>
      <c r="IS1700" s="9"/>
      <c r="IT1700" s="9"/>
      <c r="IU1700" s="9"/>
      <c r="IV1700" s="9"/>
    </row>
    <row r="1701" s="5" customFormat="1" ht="15.75" customHeight="1" spans="3:256">
      <c r="C1701" s="7"/>
      <c r="D1701" s="1"/>
      <c r="E1701" s="1"/>
      <c r="F1701" s="8"/>
      <c r="IP1701" s="9"/>
      <c r="IQ1701" s="9"/>
      <c r="IR1701" s="9"/>
      <c r="IS1701" s="9"/>
      <c r="IT1701" s="9"/>
      <c r="IU1701" s="9"/>
      <c r="IV1701" s="9"/>
    </row>
    <row r="1702" s="5" customFormat="1" ht="15.75" customHeight="1" spans="3:256">
      <c r="C1702" s="7"/>
      <c r="D1702" s="1"/>
      <c r="E1702" s="1"/>
      <c r="F1702" s="8"/>
      <c r="IP1702" s="9"/>
      <c r="IQ1702" s="9"/>
      <c r="IR1702" s="9"/>
      <c r="IS1702" s="9"/>
      <c r="IT1702" s="9"/>
      <c r="IU1702" s="9"/>
      <c r="IV1702" s="9"/>
    </row>
    <row r="1703" s="5" customFormat="1" ht="15.75" customHeight="1" spans="3:256">
      <c r="C1703" s="7"/>
      <c r="D1703" s="1"/>
      <c r="E1703" s="1"/>
      <c r="F1703" s="8"/>
      <c r="IP1703" s="9"/>
      <c r="IQ1703" s="9"/>
      <c r="IR1703" s="9"/>
      <c r="IS1703" s="9"/>
      <c r="IT1703" s="9"/>
      <c r="IU1703" s="9"/>
      <c r="IV1703" s="9"/>
    </row>
    <row r="1704" s="5" customFormat="1" ht="15.75" customHeight="1" spans="3:256">
      <c r="C1704" s="7"/>
      <c r="D1704" s="1"/>
      <c r="E1704" s="1"/>
      <c r="F1704" s="8"/>
      <c r="IP1704" s="9"/>
      <c r="IQ1704" s="9"/>
      <c r="IR1704" s="9"/>
      <c r="IS1704" s="9"/>
      <c r="IT1704" s="9"/>
      <c r="IU1704" s="9"/>
      <c r="IV1704" s="9"/>
    </row>
    <row r="1705" s="5" customFormat="1" ht="15.75" customHeight="1" spans="3:256">
      <c r="C1705" s="7"/>
      <c r="D1705" s="1"/>
      <c r="E1705" s="1"/>
      <c r="F1705" s="8"/>
      <c r="IP1705" s="9"/>
      <c r="IQ1705" s="9"/>
      <c r="IR1705" s="9"/>
      <c r="IS1705" s="9"/>
      <c r="IT1705" s="9"/>
      <c r="IU1705" s="9"/>
      <c r="IV1705" s="9"/>
    </row>
    <row r="1706" s="5" customFormat="1" ht="15.75" customHeight="1" spans="3:256">
      <c r="C1706" s="7"/>
      <c r="D1706" s="1"/>
      <c r="E1706" s="1"/>
      <c r="F1706" s="8"/>
      <c r="IP1706" s="9"/>
      <c r="IQ1706" s="9"/>
      <c r="IR1706" s="9"/>
      <c r="IS1706" s="9"/>
      <c r="IT1706" s="9"/>
      <c r="IU1706" s="9"/>
      <c r="IV1706" s="9"/>
    </row>
    <row r="1707" s="5" customFormat="1" ht="15.75" customHeight="1" spans="3:256">
      <c r="C1707" s="7"/>
      <c r="D1707" s="1"/>
      <c r="E1707" s="1"/>
      <c r="F1707" s="8"/>
      <c r="IP1707" s="9"/>
      <c r="IQ1707" s="9"/>
      <c r="IR1707" s="9"/>
      <c r="IS1707" s="9"/>
      <c r="IT1707" s="9"/>
      <c r="IU1707" s="9"/>
      <c r="IV1707" s="9"/>
    </row>
    <row r="1708" s="5" customFormat="1" ht="15.75" customHeight="1" spans="3:256">
      <c r="C1708" s="7"/>
      <c r="D1708" s="1"/>
      <c r="E1708" s="1"/>
      <c r="F1708" s="8"/>
      <c r="IP1708" s="9"/>
      <c r="IQ1708" s="9"/>
      <c r="IR1708" s="9"/>
      <c r="IS1708" s="9"/>
      <c r="IT1708" s="9"/>
      <c r="IU1708" s="9"/>
      <c r="IV1708" s="9"/>
    </row>
    <row r="1709" s="5" customFormat="1" ht="15.75" customHeight="1" spans="3:256">
      <c r="C1709" s="7"/>
      <c r="D1709" s="1"/>
      <c r="E1709" s="1"/>
      <c r="F1709" s="8"/>
      <c r="IP1709" s="9"/>
      <c r="IQ1709" s="9"/>
      <c r="IR1709" s="9"/>
      <c r="IS1709" s="9"/>
      <c r="IT1709" s="9"/>
      <c r="IU1709" s="9"/>
      <c r="IV1709" s="9"/>
    </row>
    <row r="1710" s="5" customFormat="1" ht="15.75" customHeight="1" spans="3:256">
      <c r="C1710" s="7"/>
      <c r="D1710" s="1"/>
      <c r="E1710" s="1"/>
      <c r="F1710" s="8"/>
      <c r="IP1710" s="9"/>
      <c r="IQ1710" s="9"/>
      <c r="IR1710" s="9"/>
      <c r="IS1710" s="9"/>
      <c r="IT1710" s="9"/>
      <c r="IU1710" s="9"/>
      <c r="IV1710" s="9"/>
    </row>
    <row r="1711" s="5" customFormat="1" ht="15.75" customHeight="1" spans="3:256">
      <c r="C1711" s="7"/>
      <c r="D1711" s="1"/>
      <c r="E1711" s="1"/>
      <c r="F1711" s="8"/>
      <c r="IP1711" s="9"/>
      <c r="IQ1711" s="9"/>
      <c r="IR1711" s="9"/>
      <c r="IS1711" s="9"/>
      <c r="IT1711" s="9"/>
      <c r="IU1711" s="9"/>
      <c r="IV1711" s="9"/>
    </row>
    <row r="1712" s="5" customFormat="1" ht="15.75" customHeight="1" spans="3:256">
      <c r="C1712" s="7"/>
      <c r="D1712" s="1"/>
      <c r="E1712" s="1"/>
      <c r="F1712" s="8"/>
      <c r="IP1712" s="9"/>
      <c r="IQ1712" s="9"/>
      <c r="IR1712" s="9"/>
      <c r="IS1712" s="9"/>
      <c r="IT1712" s="9"/>
      <c r="IU1712" s="9"/>
      <c r="IV1712" s="9"/>
    </row>
    <row r="1713" s="5" customFormat="1" ht="15.75" customHeight="1" spans="3:256">
      <c r="C1713" s="7"/>
      <c r="D1713" s="1"/>
      <c r="E1713" s="1"/>
      <c r="F1713" s="8"/>
      <c r="IP1713" s="9"/>
      <c r="IQ1713" s="9"/>
      <c r="IR1713" s="9"/>
      <c r="IS1713" s="9"/>
      <c r="IT1713" s="9"/>
      <c r="IU1713" s="9"/>
      <c r="IV1713" s="9"/>
    </row>
    <row r="1714" s="5" customFormat="1" ht="15.75" customHeight="1" spans="3:256">
      <c r="C1714" s="7"/>
      <c r="D1714" s="1"/>
      <c r="E1714" s="1"/>
      <c r="F1714" s="8"/>
      <c r="IP1714" s="9"/>
      <c r="IQ1714" s="9"/>
      <c r="IR1714" s="9"/>
      <c r="IS1714" s="9"/>
      <c r="IT1714" s="9"/>
      <c r="IU1714" s="9"/>
      <c r="IV1714" s="9"/>
    </row>
    <row r="1715" s="5" customFormat="1" ht="15.75" customHeight="1" spans="3:256">
      <c r="C1715" s="7"/>
      <c r="D1715" s="1"/>
      <c r="E1715" s="1"/>
      <c r="F1715" s="8"/>
      <c r="IP1715" s="9"/>
      <c r="IQ1715" s="9"/>
      <c r="IR1715" s="9"/>
      <c r="IS1715" s="9"/>
      <c r="IT1715" s="9"/>
      <c r="IU1715" s="9"/>
      <c r="IV1715" s="9"/>
    </row>
    <row r="1716" s="5" customFormat="1" ht="15.75" customHeight="1" spans="3:256">
      <c r="C1716" s="7"/>
      <c r="D1716" s="1"/>
      <c r="E1716" s="1"/>
      <c r="F1716" s="8"/>
      <c r="IP1716" s="9"/>
      <c r="IQ1716" s="9"/>
      <c r="IR1716" s="9"/>
      <c r="IS1716" s="9"/>
      <c r="IT1716" s="9"/>
      <c r="IU1716" s="9"/>
      <c r="IV1716" s="9"/>
    </row>
    <row r="1717" s="5" customFormat="1" ht="15.75" customHeight="1" spans="3:256">
      <c r="C1717" s="7"/>
      <c r="D1717" s="1"/>
      <c r="E1717" s="1"/>
      <c r="F1717" s="8"/>
      <c r="IP1717" s="9"/>
      <c r="IQ1717" s="9"/>
      <c r="IR1717" s="9"/>
      <c r="IS1717" s="9"/>
      <c r="IT1717" s="9"/>
      <c r="IU1717" s="9"/>
      <c r="IV1717" s="9"/>
    </row>
    <row r="1718" s="5" customFormat="1" ht="15.75" customHeight="1" spans="3:256">
      <c r="C1718" s="7"/>
      <c r="D1718" s="1"/>
      <c r="E1718" s="1"/>
      <c r="F1718" s="8"/>
      <c r="IP1718" s="9"/>
      <c r="IQ1718" s="9"/>
      <c r="IR1718" s="9"/>
      <c r="IS1718" s="9"/>
      <c r="IT1718" s="9"/>
      <c r="IU1718" s="9"/>
      <c r="IV1718" s="9"/>
    </row>
    <row r="1719" s="5" customFormat="1" ht="15.75" customHeight="1" spans="3:256">
      <c r="C1719" s="7"/>
      <c r="D1719" s="1"/>
      <c r="E1719" s="1"/>
      <c r="F1719" s="8"/>
      <c r="IP1719" s="9"/>
      <c r="IQ1719" s="9"/>
      <c r="IR1719" s="9"/>
      <c r="IS1719" s="9"/>
      <c r="IT1719" s="9"/>
      <c r="IU1719" s="9"/>
      <c r="IV1719" s="9"/>
    </row>
    <row r="1720" s="5" customFormat="1" ht="15.75" customHeight="1" spans="3:256">
      <c r="C1720" s="7"/>
      <c r="D1720" s="1"/>
      <c r="E1720" s="1"/>
      <c r="F1720" s="8"/>
      <c r="IP1720" s="9"/>
      <c r="IQ1720" s="9"/>
      <c r="IR1720" s="9"/>
      <c r="IS1720" s="9"/>
      <c r="IT1720" s="9"/>
      <c r="IU1720" s="9"/>
      <c r="IV1720" s="9"/>
    </row>
    <row r="1721" s="5" customFormat="1" ht="15.75" customHeight="1" spans="3:256">
      <c r="C1721" s="7"/>
      <c r="D1721" s="1"/>
      <c r="E1721" s="1"/>
      <c r="F1721" s="8"/>
      <c r="IP1721" s="9"/>
      <c r="IQ1721" s="9"/>
      <c r="IR1721" s="9"/>
      <c r="IS1721" s="9"/>
      <c r="IT1721" s="9"/>
      <c r="IU1721" s="9"/>
      <c r="IV1721" s="9"/>
    </row>
    <row r="1722" s="5" customFormat="1" ht="15.75" customHeight="1" spans="3:256">
      <c r="C1722" s="7"/>
      <c r="D1722" s="1"/>
      <c r="E1722" s="1"/>
      <c r="F1722" s="8"/>
      <c r="IP1722" s="9"/>
      <c r="IQ1722" s="9"/>
      <c r="IR1722" s="9"/>
      <c r="IS1722" s="9"/>
      <c r="IT1722" s="9"/>
      <c r="IU1722" s="9"/>
      <c r="IV1722" s="9"/>
    </row>
    <row r="1723" s="5" customFormat="1" ht="15.75" customHeight="1" spans="3:256">
      <c r="C1723" s="7"/>
      <c r="D1723" s="1"/>
      <c r="E1723" s="1"/>
      <c r="F1723" s="8"/>
      <c r="IP1723" s="9"/>
      <c r="IQ1723" s="9"/>
      <c r="IR1723" s="9"/>
      <c r="IS1723" s="9"/>
      <c r="IT1723" s="9"/>
      <c r="IU1723" s="9"/>
      <c r="IV1723" s="9"/>
    </row>
    <row r="1724" s="5" customFormat="1" ht="15.75" customHeight="1" spans="3:256">
      <c r="C1724" s="7"/>
      <c r="D1724" s="1"/>
      <c r="E1724" s="1"/>
      <c r="F1724" s="8"/>
      <c r="IP1724" s="9"/>
      <c r="IQ1724" s="9"/>
      <c r="IR1724" s="9"/>
      <c r="IS1724" s="9"/>
      <c r="IT1724" s="9"/>
      <c r="IU1724" s="9"/>
      <c r="IV1724" s="9"/>
    </row>
    <row r="1725" s="5" customFormat="1" ht="15.75" customHeight="1" spans="3:256">
      <c r="C1725" s="7"/>
      <c r="D1725" s="1"/>
      <c r="E1725" s="1"/>
      <c r="F1725" s="8"/>
      <c r="IP1725" s="9"/>
      <c r="IQ1725" s="9"/>
      <c r="IR1725" s="9"/>
      <c r="IS1725" s="9"/>
      <c r="IT1725" s="9"/>
      <c r="IU1725" s="9"/>
      <c r="IV1725" s="9"/>
    </row>
    <row r="1726" s="5" customFormat="1" ht="15.75" customHeight="1" spans="3:256">
      <c r="C1726" s="7"/>
      <c r="D1726" s="1"/>
      <c r="E1726" s="1"/>
      <c r="F1726" s="8"/>
      <c r="IP1726" s="9"/>
      <c r="IQ1726" s="9"/>
      <c r="IR1726" s="9"/>
      <c r="IS1726" s="9"/>
      <c r="IT1726" s="9"/>
      <c r="IU1726" s="9"/>
      <c r="IV1726" s="9"/>
    </row>
    <row r="1727" s="5" customFormat="1" ht="15.75" customHeight="1" spans="3:256">
      <c r="C1727" s="7"/>
      <c r="D1727" s="1"/>
      <c r="E1727" s="1"/>
      <c r="F1727" s="8"/>
      <c r="IP1727" s="9"/>
      <c r="IQ1727" s="9"/>
      <c r="IR1727" s="9"/>
      <c r="IS1727" s="9"/>
      <c r="IT1727" s="9"/>
      <c r="IU1727" s="9"/>
      <c r="IV1727" s="9"/>
    </row>
    <row r="1728" s="5" customFormat="1" ht="15.75" customHeight="1" spans="3:256">
      <c r="C1728" s="7"/>
      <c r="D1728" s="1"/>
      <c r="E1728" s="1"/>
      <c r="F1728" s="8"/>
      <c r="IP1728" s="9"/>
      <c r="IQ1728" s="9"/>
      <c r="IR1728" s="9"/>
      <c r="IS1728" s="9"/>
      <c r="IT1728" s="9"/>
      <c r="IU1728" s="9"/>
      <c r="IV1728" s="9"/>
    </row>
    <row r="1729" s="5" customFormat="1" ht="15.75" customHeight="1" spans="3:256">
      <c r="C1729" s="7"/>
      <c r="D1729" s="1"/>
      <c r="E1729" s="1"/>
      <c r="F1729" s="8"/>
      <c r="IP1729" s="9"/>
      <c r="IQ1729" s="9"/>
      <c r="IR1729" s="9"/>
      <c r="IS1729" s="9"/>
      <c r="IT1729" s="9"/>
      <c r="IU1729" s="9"/>
      <c r="IV1729" s="9"/>
    </row>
    <row r="1730" s="5" customFormat="1" ht="15.75" customHeight="1" spans="3:256">
      <c r="C1730" s="7"/>
      <c r="D1730" s="1"/>
      <c r="E1730" s="1"/>
      <c r="F1730" s="8"/>
      <c r="IP1730" s="9"/>
      <c r="IQ1730" s="9"/>
      <c r="IR1730" s="9"/>
      <c r="IS1730" s="9"/>
      <c r="IT1730" s="9"/>
      <c r="IU1730" s="9"/>
      <c r="IV1730" s="9"/>
    </row>
    <row r="1731" s="5" customFormat="1" ht="15.75" customHeight="1" spans="3:256">
      <c r="C1731" s="7"/>
      <c r="D1731" s="1"/>
      <c r="E1731" s="1"/>
      <c r="F1731" s="8"/>
      <c r="IP1731" s="9"/>
      <c r="IQ1731" s="9"/>
      <c r="IR1731" s="9"/>
      <c r="IS1731" s="9"/>
      <c r="IT1731" s="9"/>
      <c r="IU1731" s="9"/>
      <c r="IV1731" s="9"/>
    </row>
    <row r="1732" s="5" customFormat="1" ht="15.75" customHeight="1" spans="3:256">
      <c r="C1732" s="7"/>
      <c r="D1732" s="1"/>
      <c r="E1732" s="1"/>
      <c r="F1732" s="8"/>
      <c r="IP1732" s="9"/>
      <c r="IQ1732" s="9"/>
      <c r="IR1732" s="9"/>
      <c r="IS1732" s="9"/>
      <c r="IT1732" s="9"/>
      <c r="IU1732" s="9"/>
      <c r="IV1732" s="9"/>
    </row>
    <row r="1733" s="5" customFormat="1" ht="15.75" customHeight="1" spans="3:256">
      <c r="C1733" s="7"/>
      <c r="D1733" s="1"/>
      <c r="E1733" s="1"/>
      <c r="F1733" s="8"/>
      <c r="IP1733" s="9"/>
      <c r="IQ1733" s="9"/>
      <c r="IR1733" s="9"/>
      <c r="IS1733" s="9"/>
      <c r="IT1733" s="9"/>
      <c r="IU1733" s="9"/>
      <c r="IV1733" s="9"/>
    </row>
    <row r="1734" s="5" customFormat="1" ht="15.75" customHeight="1" spans="3:256">
      <c r="C1734" s="7"/>
      <c r="D1734" s="1"/>
      <c r="E1734" s="1"/>
      <c r="F1734" s="8"/>
      <c r="IP1734" s="9"/>
      <c r="IQ1734" s="9"/>
      <c r="IR1734" s="9"/>
      <c r="IS1734" s="9"/>
      <c r="IT1734" s="9"/>
      <c r="IU1734" s="9"/>
      <c r="IV1734" s="9"/>
    </row>
    <row r="1735" s="5" customFormat="1" ht="15.75" customHeight="1" spans="3:256">
      <c r="C1735" s="7"/>
      <c r="D1735" s="1"/>
      <c r="E1735" s="1"/>
      <c r="F1735" s="8"/>
      <c r="IP1735" s="9"/>
      <c r="IQ1735" s="9"/>
      <c r="IR1735" s="9"/>
      <c r="IS1735" s="9"/>
      <c r="IT1735" s="9"/>
      <c r="IU1735" s="9"/>
      <c r="IV1735" s="9"/>
    </row>
    <row r="1736" s="5" customFormat="1" ht="15.75" customHeight="1" spans="3:256">
      <c r="C1736" s="7"/>
      <c r="D1736" s="1"/>
      <c r="E1736" s="1"/>
      <c r="F1736" s="8"/>
      <c r="IP1736" s="9"/>
      <c r="IQ1736" s="9"/>
      <c r="IR1736" s="9"/>
      <c r="IS1736" s="9"/>
      <c r="IT1736" s="9"/>
      <c r="IU1736" s="9"/>
      <c r="IV1736" s="9"/>
    </row>
    <row r="1737" s="5" customFormat="1" ht="15.75" customHeight="1" spans="3:256">
      <c r="C1737" s="7"/>
      <c r="D1737" s="1"/>
      <c r="E1737" s="1"/>
      <c r="F1737" s="8"/>
      <c r="IP1737" s="9"/>
      <c r="IQ1737" s="9"/>
      <c r="IR1737" s="9"/>
      <c r="IS1737" s="9"/>
      <c r="IT1737" s="9"/>
      <c r="IU1737" s="9"/>
      <c r="IV1737" s="9"/>
    </row>
    <row r="1738" s="5" customFormat="1" ht="15.75" customHeight="1" spans="3:256">
      <c r="C1738" s="7"/>
      <c r="D1738" s="1"/>
      <c r="E1738" s="1"/>
      <c r="F1738" s="8"/>
      <c r="IP1738" s="9"/>
      <c r="IQ1738" s="9"/>
      <c r="IR1738" s="9"/>
      <c r="IS1738" s="9"/>
      <c r="IT1738" s="9"/>
      <c r="IU1738" s="9"/>
      <c r="IV1738" s="9"/>
    </row>
    <row r="1739" s="5" customFormat="1" ht="15.75" customHeight="1" spans="3:256">
      <c r="C1739" s="7"/>
      <c r="D1739" s="1"/>
      <c r="E1739" s="1"/>
      <c r="F1739" s="8"/>
      <c r="IP1739" s="9"/>
      <c r="IQ1739" s="9"/>
      <c r="IR1739" s="9"/>
      <c r="IS1739" s="9"/>
      <c r="IT1739" s="9"/>
      <c r="IU1739" s="9"/>
      <c r="IV1739" s="9"/>
    </row>
    <row r="1740" s="5" customFormat="1" ht="15.75" customHeight="1" spans="3:256">
      <c r="C1740" s="7"/>
      <c r="D1740" s="1"/>
      <c r="E1740" s="1"/>
      <c r="F1740" s="8"/>
      <c r="IP1740" s="9"/>
      <c r="IQ1740" s="9"/>
      <c r="IR1740" s="9"/>
      <c r="IS1740" s="9"/>
      <c r="IT1740" s="9"/>
      <c r="IU1740" s="9"/>
      <c r="IV1740" s="9"/>
    </row>
    <row r="1741" s="5" customFormat="1" ht="15.75" customHeight="1" spans="3:256">
      <c r="C1741" s="7"/>
      <c r="D1741" s="1"/>
      <c r="E1741" s="1"/>
      <c r="F1741" s="8"/>
      <c r="IP1741" s="9"/>
      <c r="IQ1741" s="9"/>
      <c r="IR1741" s="9"/>
      <c r="IS1741" s="9"/>
      <c r="IT1741" s="9"/>
      <c r="IU1741" s="9"/>
      <c r="IV1741" s="9"/>
    </row>
    <row r="1742" s="5" customFormat="1" ht="15.75" customHeight="1" spans="3:256">
      <c r="C1742" s="7"/>
      <c r="D1742" s="1"/>
      <c r="E1742" s="1"/>
      <c r="F1742" s="8"/>
      <c r="IP1742" s="9"/>
      <c r="IQ1742" s="9"/>
      <c r="IR1742" s="9"/>
      <c r="IS1742" s="9"/>
      <c r="IT1742" s="9"/>
      <c r="IU1742" s="9"/>
      <c r="IV1742" s="9"/>
    </row>
    <row r="1743" s="5" customFormat="1" ht="15.75" customHeight="1" spans="3:256">
      <c r="C1743" s="7"/>
      <c r="D1743" s="1"/>
      <c r="E1743" s="1"/>
      <c r="F1743" s="8"/>
      <c r="IP1743" s="9"/>
      <c r="IQ1743" s="9"/>
      <c r="IR1743" s="9"/>
      <c r="IS1743" s="9"/>
      <c r="IT1743" s="9"/>
      <c r="IU1743" s="9"/>
      <c r="IV1743" s="9"/>
    </row>
    <row r="1744" s="5" customFormat="1" ht="15.75" customHeight="1" spans="3:256">
      <c r="C1744" s="7"/>
      <c r="D1744" s="1"/>
      <c r="E1744" s="1"/>
      <c r="F1744" s="8"/>
      <c r="IP1744" s="9"/>
      <c r="IQ1744" s="9"/>
      <c r="IR1744" s="9"/>
      <c r="IS1744" s="9"/>
      <c r="IT1744" s="9"/>
      <c r="IU1744" s="9"/>
      <c r="IV1744" s="9"/>
    </row>
    <row r="1745" s="5" customFormat="1" ht="15.75" customHeight="1" spans="3:256">
      <c r="C1745" s="7"/>
      <c r="D1745" s="1"/>
      <c r="E1745" s="1"/>
      <c r="F1745" s="8"/>
      <c r="IP1745" s="9"/>
      <c r="IQ1745" s="9"/>
      <c r="IR1745" s="9"/>
      <c r="IS1745" s="9"/>
      <c r="IT1745" s="9"/>
      <c r="IU1745" s="9"/>
      <c r="IV1745" s="9"/>
    </row>
    <row r="1746" s="5" customFormat="1" ht="15.75" customHeight="1" spans="3:256">
      <c r="C1746" s="7"/>
      <c r="D1746" s="1"/>
      <c r="E1746" s="1"/>
      <c r="F1746" s="8"/>
      <c r="IP1746" s="9"/>
      <c r="IQ1746" s="9"/>
      <c r="IR1746" s="9"/>
      <c r="IS1746" s="9"/>
      <c r="IT1746" s="9"/>
      <c r="IU1746" s="9"/>
      <c r="IV1746" s="9"/>
    </row>
    <row r="1747" s="5" customFormat="1" ht="15.75" customHeight="1" spans="3:256">
      <c r="C1747" s="7"/>
      <c r="D1747" s="1"/>
      <c r="E1747" s="1"/>
      <c r="F1747" s="8"/>
      <c r="IP1747" s="9"/>
      <c r="IQ1747" s="9"/>
      <c r="IR1747" s="9"/>
      <c r="IS1747" s="9"/>
      <c r="IT1747" s="9"/>
      <c r="IU1747" s="9"/>
      <c r="IV1747" s="9"/>
    </row>
    <row r="1748" s="5" customFormat="1" ht="15.75" customHeight="1" spans="3:256">
      <c r="C1748" s="7"/>
      <c r="D1748" s="1"/>
      <c r="E1748" s="1"/>
      <c r="F1748" s="8"/>
      <c r="IP1748" s="9"/>
      <c r="IQ1748" s="9"/>
      <c r="IR1748" s="9"/>
      <c r="IS1748" s="9"/>
      <c r="IT1748" s="9"/>
      <c r="IU1748" s="9"/>
      <c r="IV1748" s="9"/>
    </row>
    <row r="1749" s="5" customFormat="1" ht="15.75" customHeight="1" spans="3:256">
      <c r="C1749" s="7"/>
      <c r="D1749" s="1"/>
      <c r="E1749" s="1"/>
      <c r="F1749" s="8"/>
      <c r="IP1749" s="9"/>
      <c r="IQ1749" s="9"/>
      <c r="IR1749" s="9"/>
      <c r="IS1749" s="9"/>
      <c r="IT1749" s="9"/>
      <c r="IU1749" s="9"/>
      <c r="IV1749" s="9"/>
    </row>
    <row r="1750" s="5" customFormat="1" ht="15.75" customHeight="1" spans="3:256">
      <c r="C1750" s="7"/>
      <c r="D1750" s="1"/>
      <c r="E1750" s="1"/>
      <c r="F1750" s="8"/>
      <c r="IP1750" s="9"/>
      <c r="IQ1750" s="9"/>
      <c r="IR1750" s="9"/>
      <c r="IS1750" s="9"/>
      <c r="IT1750" s="9"/>
      <c r="IU1750" s="9"/>
      <c r="IV1750" s="9"/>
    </row>
    <row r="1751" s="5" customFormat="1" ht="15.75" customHeight="1" spans="3:256">
      <c r="C1751" s="7"/>
      <c r="D1751" s="1"/>
      <c r="E1751" s="1"/>
      <c r="F1751" s="8"/>
      <c r="IP1751" s="9"/>
      <c r="IQ1751" s="9"/>
      <c r="IR1751" s="9"/>
      <c r="IS1751" s="9"/>
      <c r="IT1751" s="9"/>
      <c r="IU1751" s="9"/>
      <c r="IV1751" s="9"/>
    </row>
    <row r="1752" s="5" customFormat="1" ht="15.75" customHeight="1" spans="3:256">
      <c r="C1752" s="7"/>
      <c r="D1752" s="1"/>
      <c r="E1752" s="1"/>
      <c r="F1752" s="8"/>
      <c r="IP1752" s="9"/>
      <c r="IQ1752" s="9"/>
      <c r="IR1752" s="9"/>
      <c r="IS1752" s="9"/>
      <c r="IT1752" s="9"/>
      <c r="IU1752" s="9"/>
      <c r="IV1752" s="9"/>
    </row>
    <row r="1753" s="5" customFormat="1" ht="15.75" customHeight="1" spans="3:256">
      <c r="C1753" s="7"/>
      <c r="D1753" s="1"/>
      <c r="E1753" s="1"/>
      <c r="F1753" s="8"/>
      <c r="IP1753" s="9"/>
      <c r="IQ1753" s="9"/>
      <c r="IR1753" s="9"/>
      <c r="IS1753" s="9"/>
      <c r="IT1753" s="9"/>
      <c r="IU1753" s="9"/>
      <c r="IV1753" s="9"/>
    </row>
    <row r="1754" s="5" customFormat="1" ht="15.75" customHeight="1" spans="3:256">
      <c r="C1754" s="7"/>
      <c r="D1754" s="1"/>
      <c r="E1754" s="1"/>
      <c r="F1754" s="8"/>
      <c r="IP1754" s="9"/>
      <c r="IQ1754" s="9"/>
      <c r="IR1754" s="9"/>
      <c r="IS1754" s="9"/>
      <c r="IT1754" s="9"/>
      <c r="IU1754" s="9"/>
      <c r="IV1754" s="9"/>
    </row>
    <row r="1755" s="5" customFormat="1" ht="15.75" customHeight="1" spans="3:256">
      <c r="C1755" s="7"/>
      <c r="D1755" s="1"/>
      <c r="E1755" s="1"/>
      <c r="F1755" s="8"/>
      <c r="IP1755" s="9"/>
      <c r="IQ1755" s="9"/>
      <c r="IR1755" s="9"/>
      <c r="IS1755" s="9"/>
      <c r="IT1755" s="9"/>
      <c r="IU1755" s="9"/>
      <c r="IV1755" s="9"/>
    </row>
    <row r="1756" s="5" customFormat="1" ht="15.75" customHeight="1" spans="3:256">
      <c r="C1756" s="7"/>
      <c r="D1756" s="1"/>
      <c r="E1756" s="1"/>
      <c r="F1756" s="8"/>
      <c r="IP1756" s="9"/>
      <c r="IQ1756" s="9"/>
      <c r="IR1756" s="9"/>
      <c r="IS1756" s="9"/>
      <c r="IT1756" s="9"/>
      <c r="IU1756" s="9"/>
      <c r="IV1756" s="9"/>
    </row>
    <row r="1757" s="5" customFormat="1" ht="15.75" customHeight="1" spans="3:256">
      <c r="C1757" s="7"/>
      <c r="D1757" s="1"/>
      <c r="E1757" s="1"/>
      <c r="F1757" s="8"/>
      <c r="IP1757" s="9"/>
      <c r="IQ1757" s="9"/>
      <c r="IR1757" s="9"/>
      <c r="IS1757" s="9"/>
      <c r="IT1757" s="9"/>
      <c r="IU1757" s="9"/>
      <c r="IV1757" s="9"/>
    </row>
    <row r="1758" s="5" customFormat="1" ht="15.75" customHeight="1" spans="3:256">
      <c r="C1758" s="7"/>
      <c r="D1758" s="1"/>
      <c r="E1758" s="1"/>
      <c r="F1758" s="8"/>
      <c r="IP1758" s="9"/>
      <c r="IQ1758" s="9"/>
      <c r="IR1758" s="9"/>
      <c r="IS1758" s="9"/>
      <c r="IT1758" s="9"/>
      <c r="IU1758" s="9"/>
      <c r="IV1758" s="9"/>
    </row>
    <row r="1759" s="5" customFormat="1" ht="15.75" customHeight="1" spans="3:256">
      <c r="C1759" s="7"/>
      <c r="D1759" s="1"/>
      <c r="E1759" s="1"/>
      <c r="F1759" s="8"/>
      <c r="IP1759" s="9"/>
      <c r="IQ1759" s="9"/>
      <c r="IR1759" s="9"/>
      <c r="IS1759" s="9"/>
      <c r="IT1759" s="9"/>
      <c r="IU1759" s="9"/>
      <c r="IV1759" s="9"/>
    </row>
    <row r="1760" s="5" customFormat="1" ht="15.75" customHeight="1" spans="3:256">
      <c r="C1760" s="7"/>
      <c r="D1760" s="1"/>
      <c r="E1760" s="1"/>
      <c r="F1760" s="8"/>
      <c r="IP1760" s="9"/>
      <c r="IQ1760" s="9"/>
      <c r="IR1760" s="9"/>
      <c r="IS1760" s="9"/>
      <c r="IT1760" s="9"/>
      <c r="IU1760" s="9"/>
      <c r="IV1760" s="9"/>
    </row>
    <row r="1761" s="5" customFormat="1" ht="15.75" customHeight="1" spans="3:256">
      <c r="C1761" s="7"/>
      <c r="D1761" s="1"/>
      <c r="E1761" s="1"/>
      <c r="F1761" s="8"/>
      <c r="IP1761" s="9"/>
      <c r="IQ1761" s="9"/>
      <c r="IR1761" s="9"/>
      <c r="IS1761" s="9"/>
      <c r="IT1761" s="9"/>
      <c r="IU1761" s="9"/>
      <c r="IV1761" s="9"/>
    </row>
    <row r="1762" s="5" customFormat="1" ht="15.75" customHeight="1" spans="3:256">
      <c r="C1762" s="7"/>
      <c r="D1762" s="1"/>
      <c r="E1762" s="1"/>
      <c r="F1762" s="8"/>
      <c r="IP1762" s="9"/>
      <c r="IQ1762" s="9"/>
      <c r="IR1762" s="9"/>
      <c r="IS1762" s="9"/>
      <c r="IT1762" s="9"/>
      <c r="IU1762" s="9"/>
      <c r="IV1762" s="9"/>
    </row>
    <row r="1763" s="5" customFormat="1" ht="15.75" customHeight="1" spans="3:256">
      <c r="C1763" s="7"/>
      <c r="D1763" s="1"/>
      <c r="E1763" s="1"/>
      <c r="F1763" s="8"/>
      <c r="IP1763" s="9"/>
      <c r="IQ1763" s="9"/>
      <c r="IR1763" s="9"/>
      <c r="IS1763" s="9"/>
      <c r="IT1763" s="9"/>
      <c r="IU1763" s="9"/>
      <c r="IV1763" s="9"/>
    </row>
    <row r="1764" s="5" customFormat="1" ht="15.75" customHeight="1" spans="3:256">
      <c r="C1764" s="7"/>
      <c r="D1764" s="1"/>
      <c r="E1764" s="1"/>
      <c r="F1764" s="8"/>
      <c r="IP1764" s="9"/>
      <c r="IQ1764" s="9"/>
      <c r="IR1764" s="9"/>
      <c r="IS1764" s="9"/>
      <c r="IT1764" s="9"/>
      <c r="IU1764" s="9"/>
      <c r="IV1764" s="9"/>
    </row>
    <row r="1765" s="5" customFormat="1" ht="15.75" customHeight="1" spans="3:256">
      <c r="C1765" s="7"/>
      <c r="D1765" s="1"/>
      <c r="E1765" s="1"/>
      <c r="F1765" s="8"/>
      <c r="IP1765" s="9"/>
      <c r="IQ1765" s="9"/>
      <c r="IR1765" s="9"/>
      <c r="IS1765" s="9"/>
      <c r="IT1765" s="9"/>
      <c r="IU1765" s="9"/>
      <c r="IV1765" s="9"/>
    </row>
    <row r="1766" s="5" customFormat="1" ht="15.75" customHeight="1" spans="3:256">
      <c r="C1766" s="7"/>
      <c r="D1766" s="1"/>
      <c r="E1766" s="1"/>
      <c r="F1766" s="8"/>
      <c r="IP1766" s="9"/>
      <c r="IQ1766" s="9"/>
      <c r="IR1766" s="9"/>
      <c r="IS1766" s="9"/>
      <c r="IT1766" s="9"/>
      <c r="IU1766" s="9"/>
      <c r="IV1766" s="9"/>
    </row>
    <row r="1767" s="5" customFormat="1" ht="15.75" customHeight="1" spans="3:256">
      <c r="C1767" s="7"/>
      <c r="D1767" s="1"/>
      <c r="E1767" s="1"/>
      <c r="F1767" s="8"/>
      <c r="IP1767" s="9"/>
      <c r="IQ1767" s="9"/>
      <c r="IR1767" s="9"/>
      <c r="IS1767" s="9"/>
      <c r="IT1767" s="9"/>
      <c r="IU1767" s="9"/>
      <c r="IV1767" s="9"/>
    </row>
    <row r="1768" s="5" customFormat="1" ht="15.75" customHeight="1" spans="3:256">
      <c r="C1768" s="7"/>
      <c r="D1768" s="1"/>
      <c r="E1768" s="1"/>
      <c r="F1768" s="8"/>
      <c r="IP1768" s="9"/>
      <c r="IQ1768" s="9"/>
      <c r="IR1768" s="9"/>
      <c r="IS1768" s="9"/>
      <c r="IT1768" s="9"/>
      <c r="IU1768" s="9"/>
      <c r="IV1768" s="9"/>
    </row>
    <row r="1769" s="5" customFormat="1" ht="15.75" customHeight="1" spans="3:256">
      <c r="C1769" s="7"/>
      <c r="D1769" s="1"/>
      <c r="E1769" s="1"/>
      <c r="F1769" s="8"/>
      <c r="IP1769" s="9"/>
      <c r="IQ1769" s="9"/>
      <c r="IR1769" s="9"/>
      <c r="IS1769" s="9"/>
      <c r="IT1769" s="9"/>
      <c r="IU1769" s="9"/>
      <c r="IV1769" s="9"/>
    </row>
    <row r="1770" s="5" customFormat="1" ht="15.75" customHeight="1" spans="3:256">
      <c r="C1770" s="7"/>
      <c r="D1770" s="1"/>
      <c r="E1770" s="1"/>
      <c r="F1770" s="8"/>
      <c r="IP1770" s="9"/>
      <c r="IQ1770" s="9"/>
      <c r="IR1770" s="9"/>
      <c r="IS1770" s="9"/>
      <c r="IT1770" s="9"/>
      <c r="IU1770" s="9"/>
      <c r="IV1770" s="9"/>
    </row>
    <row r="1771" s="5" customFormat="1" ht="15.75" customHeight="1" spans="3:256">
      <c r="C1771" s="7"/>
      <c r="D1771" s="1"/>
      <c r="E1771" s="1"/>
      <c r="F1771" s="8"/>
      <c r="IP1771" s="9"/>
      <c r="IQ1771" s="9"/>
      <c r="IR1771" s="9"/>
      <c r="IS1771" s="9"/>
      <c r="IT1771" s="9"/>
      <c r="IU1771" s="9"/>
      <c r="IV1771" s="9"/>
    </row>
    <row r="1772" s="5" customFormat="1" ht="15.75" customHeight="1" spans="3:256">
      <c r="C1772" s="7"/>
      <c r="D1772" s="1"/>
      <c r="E1772" s="1"/>
      <c r="F1772" s="8"/>
      <c r="IP1772" s="9"/>
      <c r="IQ1772" s="9"/>
      <c r="IR1772" s="9"/>
      <c r="IS1772" s="9"/>
      <c r="IT1772" s="9"/>
      <c r="IU1772" s="9"/>
      <c r="IV1772" s="9"/>
    </row>
    <row r="1773" s="5" customFormat="1" ht="15.75" customHeight="1" spans="3:256">
      <c r="C1773" s="7"/>
      <c r="D1773" s="1"/>
      <c r="E1773" s="1"/>
      <c r="F1773" s="8"/>
      <c r="IP1773" s="9"/>
      <c r="IQ1773" s="9"/>
      <c r="IR1773" s="9"/>
      <c r="IS1773" s="9"/>
      <c r="IT1773" s="9"/>
      <c r="IU1773" s="9"/>
      <c r="IV1773" s="9"/>
    </row>
    <row r="1774" s="5" customFormat="1" ht="15.75" customHeight="1" spans="3:256">
      <c r="C1774" s="7"/>
      <c r="D1774" s="1"/>
      <c r="E1774" s="1"/>
      <c r="F1774" s="8"/>
      <c r="IP1774" s="9"/>
      <c r="IQ1774" s="9"/>
      <c r="IR1774" s="9"/>
      <c r="IS1774" s="9"/>
      <c r="IT1774" s="9"/>
      <c r="IU1774" s="9"/>
      <c r="IV1774" s="9"/>
    </row>
    <row r="1775" s="5" customFormat="1" ht="15.75" customHeight="1" spans="3:256">
      <c r="C1775" s="7"/>
      <c r="D1775" s="1"/>
      <c r="E1775" s="1"/>
      <c r="F1775" s="8"/>
      <c r="IP1775" s="9"/>
      <c r="IQ1775" s="9"/>
      <c r="IR1775" s="9"/>
      <c r="IS1775" s="9"/>
      <c r="IT1775" s="9"/>
      <c r="IU1775" s="9"/>
      <c r="IV1775" s="9"/>
    </row>
    <row r="1776" s="5" customFormat="1" ht="15.75" customHeight="1" spans="3:256">
      <c r="C1776" s="7"/>
      <c r="D1776" s="1"/>
      <c r="E1776" s="1"/>
      <c r="F1776" s="8"/>
      <c r="IP1776" s="9"/>
      <c r="IQ1776" s="9"/>
      <c r="IR1776" s="9"/>
      <c r="IS1776" s="9"/>
      <c r="IT1776" s="9"/>
      <c r="IU1776" s="9"/>
      <c r="IV1776" s="9"/>
    </row>
    <row r="1777" s="5" customFormat="1" ht="15.75" customHeight="1" spans="3:256">
      <c r="C1777" s="7"/>
      <c r="D1777" s="1"/>
      <c r="E1777" s="1"/>
      <c r="F1777" s="8"/>
      <c r="IP1777" s="9"/>
      <c r="IQ1777" s="9"/>
      <c r="IR1777" s="9"/>
      <c r="IS1777" s="9"/>
      <c r="IT1777" s="9"/>
      <c r="IU1777" s="9"/>
      <c r="IV1777" s="9"/>
    </row>
    <row r="1778" s="5" customFormat="1" ht="15.75" customHeight="1" spans="3:256">
      <c r="C1778" s="7"/>
      <c r="D1778" s="1"/>
      <c r="E1778" s="1"/>
      <c r="F1778" s="8"/>
      <c r="IP1778" s="9"/>
      <c r="IQ1778" s="9"/>
      <c r="IR1778" s="9"/>
      <c r="IS1778" s="9"/>
      <c r="IT1778" s="9"/>
      <c r="IU1778" s="9"/>
      <c r="IV1778" s="9"/>
    </row>
    <row r="1779" s="5" customFormat="1" ht="15.75" customHeight="1" spans="3:256">
      <c r="C1779" s="7"/>
      <c r="D1779" s="1"/>
      <c r="E1779" s="1"/>
      <c r="F1779" s="8"/>
      <c r="IP1779" s="9"/>
      <c r="IQ1779" s="9"/>
      <c r="IR1779" s="9"/>
      <c r="IS1779" s="9"/>
      <c r="IT1779" s="9"/>
      <c r="IU1779" s="9"/>
      <c r="IV1779" s="9"/>
    </row>
    <row r="1780" s="5" customFormat="1" ht="15.75" customHeight="1" spans="3:256">
      <c r="C1780" s="7"/>
      <c r="D1780" s="1"/>
      <c r="E1780" s="1"/>
      <c r="F1780" s="8"/>
      <c r="IP1780" s="9"/>
      <c r="IQ1780" s="9"/>
      <c r="IR1780" s="9"/>
      <c r="IS1780" s="9"/>
      <c r="IT1780" s="9"/>
      <c r="IU1780" s="9"/>
      <c r="IV1780" s="9"/>
    </row>
    <row r="1781" s="5" customFormat="1" ht="15.75" customHeight="1" spans="3:256">
      <c r="C1781" s="7"/>
      <c r="D1781" s="1"/>
      <c r="E1781" s="1"/>
      <c r="F1781" s="8"/>
      <c r="IP1781" s="9"/>
      <c r="IQ1781" s="9"/>
      <c r="IR1781" s="9"/>
      <c r="IS1781" s="9"/>
      <c r="IT1781" s="9"/>
      <c r="IU1781" s="9"/>
      <c r="IV1781" s="9"/>
    </row>
    <row r="1782" s="5" customFormat="1" ht="15.75" customHeight="1" spans="3:256">
      <c r="C1782" s="7"/>
      <c r="D1782" s="1"/>
      <c r="E1782" s="1"/>
      <c r="F1782" s="8"/>
      <c r="IP1782" s="9"/>
      <c r="IQ1782" s="9"/>
      <c r="IR1782" s="9"/>
      <c r="IS1782" s="9"/>
      <c r="IT1782" s="9"/>
      <c r="IU1782" s="9"/>
      <c r="IV1782" s="9"/>
    </row>
    <row r="1783" s="5" customFormat="1" ht="15.75" customHeight="1" spans="3:256">
      <c r="C1783" s="7"/>
      <c r="D1783" s="1"/>
      <c r="E1783" s="1"/>
      <c r="F1783" s="8"/>
      <c r="IP1783" s="9"/>
      <c r="IQ1783" s="9"/>
      <c r="IR1783" s="9"/>
      <c r="IS1783" s="9"/>
      <c r="IT1783" s="9"/>
      <c r="IU1783" s="9"/>
      <c r="IV1783" s="9"/>
    </row>
    <row r="1784" s="5" customFormat="1" ht="15.75" customHeight="1" spans="3:256">
      <c r="C1784" s="7"/>
      <c r="D1784" s="1"/>
      <c r="E1784" s="1"/>
      <c r="F1784" s="8"/>
      <c r="IP1784" s="9"/>
      <c r="IQ1784" s="9"/>
      <c r="IR1784" s="9"/>
      <c r="IS1784" s="9"/>
      <c r="IT1784" s="9"/>
      <c r="IU1784" s="9"/>
      <c r="IV1784" s="9"/>
    </row>
    <row r="1785" s="5" customFormat="1" ht="15.75" customHeight="1" spans="3:256">
      <c r="C1785" s="7"/>
      <c r="D1785" s="1"/>
      <c r="E1785" s="1"/>
      <c r="F1785" s="8"/>
      <c r="IP1785" s="9"/>
      <c r="IQ1785" s="9"/>
      <c r="IR1785" s="9"/>
      <c r="IS1785" s="9"/>
      <c r="IT1785" s="9"/>
      <c r="IU1785" s="9"/>
      <c r="IV1785" s="9"/>
    </row>
    <row r="1786" s="5" customFormat="1" ht="15.75" customHeight="1" spans="3:256">
      <c r="C1786" s="7"/>
      <c r="D1786" s="1"/>
      <c r="E1786" s="1"/>
      <c r="F1786" s="8"/>
      <c r="IP1786" s="9"/>
      <c r="IQ1786" s="9"/>
      <c r="IR1786" s="9"/>
      <c r="IS1786" s="9"/>
      <c r="IT1786" s="9"/>
      <c r="IU1786" s="9"/>
      <c r="IV1786" s="9"/>
    </row>
    <row r="1787" s="5" customFormat="1" ht="15.75" customHeight="1" spans="3:256">
      <c r="C1787" s="7"/>
      <c r="D1787" s="1"/>
      <c r="E1787" s="1"/>
      <c r="F1787" s="8"/>
      <c r="IP1787" s="9"/>
      <c r="IQ1787" s="9"/>
      <c r="IR1787" s="9"/>
      <c r="IS1787" s="9"/>
      <c r="IT1787" s="9"/>
      <c r="IU1787" s="9"/>
      <c r="IV1787" s="9"/>
    </row>
    <row r="1788" s="5" customFormat="1" ht="15.75" customHeight="1" spans="3:256">
      <c r="C1788" s="7"/>
      <c r="D1788" s="1"/>
      <c r="E1788" s="1"/>
      <c r="F1788" s="8"/>
      <c r="IP1788" s="9"/>
      <c r="IQ1788" s="9"/>
      <c r="IR1788" s="9"/>
      <c r="IS1788" s="9"/>
      <c r="IT1788" s="9"/>
      <c r="IU1788" s="9"/>
      <c r="IV1788" s="9"/>
    </row>
    <row r="1789" s="5" customFormat="1" ht="15.75" customHeight="1" spans="3:256">
      <c r="C1789" s="7"/>
      <c r="D1789" s="1"/>
      <c r="E1789" s="1"/>
      <c r="F1789" s="8"/>
      <c r="IP1789" s="9"/>
      <c r="IQ1789" s="9"/>
      <c r="IR1789" s="9"/>
      <c r="IS1789" s="9"/>
      <c r="IT1789" s="9"/>
      <c r="IU1789" s="9"/>
      <c r="IV1789" s="9"/>
    </row>
    <row r="1790" s="5" customFormat="1" ht="15.75" customHeight="1" spans="3:256">
      <c r="C1790" s="7"/>
      <c r="D1790" s="1"/>
      <c r="E1790" s="1"/>
      <c r="F1790" s="8"/>
      <c r="IP1790" s="9"/>
      <c r="IQ1790" s="9"/>
      <c r="IR1790" s="9"/>
      <c r="IS1790" s="9"/>
      <c r="IT1790" s="9"/>
      <c r="IU1790" s="9"/>
      <c r="IV1790" s="9"/>
    </row>
    <row r="1791" s="5" customFormat="1" ht="15.75" customHeight="1" spans="3:256">
      <c r="C1791" s="7"/>
      <c r="D1791" s="1"/>
      <c r="E1791" s="1"/>
      <c r="F1791" s="8"/>
      <c r="IP1791" s="9"/>
      <c r="IQ1791" s="9"/>
      <c r="IR1791" s="9"/>
      <c r="IS1791" s="9"/>
      <c r="IT1791" s="9"/>
      <c r="IU1791" s="9"/>
      <c r="IV1791" s="9"/>
    </row>
    <row r="1792" s="5" customFormat="1" ht="15.75" customHeight="1" spans="3:256">
      <c r="C1792" s="7"/>
      <c r="D1792" s="1"/>
      <c r="E1792" s="1"/>
      <c r="F1792" s="8"/>
      <c r="IP1792" s="9"/>
      <c r="IQ1792" s="9"/>
      <c r="IR1792" s="9"/>
      <c r="IS1792" s="9"/>
      <c r="IT1792" s="9"/>
      <c r="IU1792" s="9"/>
      <c r="IV1792" s="9"/>
    </row>
    <row r="1793" s="5" customFormat="1" ht="15.75" customHeight="1" spans="3:256">
      <c r="C1793" s="7"/>
      <c r="D1793" s="1"/>
      <c r="E1793" s="1"/>
      <c r="F1793" s="8"/>
      <c r="IP1793" s="9"/>
      <c r="IQ1793" s="9"/>
      <c r="IR1793" s="9"/>
      <c r="IS1793" s="9"/>
      <c r="IT1793" s="9"/>
      <c r="IU1793" s="9"/>
      <c r="IV1793" s="9"/>
    </row>
    <row r="1794" s="5" customFormat="1" ht="15.75" customHeight="1" spans="3:256">
      <c r="C1794" s="7"/>
      <c r="D1794" s="1"/>
      <c r="E1794" s="1"/>
      <c r="F1794" s="8"/>
      <c r="IP1794" s="9"/>
      <c r="IQ1794" s="9"/>
      <c r="IR1794" s="9"/>
      <c r="IS1794" s="9"/>
      <c r="IT1794" s="9"/>
      <c r="IU1794" s="9"/>
      <c r="IV1794" s="9"/>
    </row>
    <row r="1795" s="5" customFormat="1" ht="15.75" customHeight="1" spans="3:256">
      <c r="C1795" s="7"/>
      <c r="D1795" s="1"/>
      <c r="E1795" s="1"/>
      <c r="F1795" s="8"/>
      <c r="IP1795" s="9"/>
      <c r="IQ1795" s="9"/>
      <c r="IR1795" s="9"/>
      <c r="IS1795" s="9"/>
      <c r="IT1795" s="9"/>
      <c r="IU1795" s="9"/>
      <c r="IV1795" s="9"/>
    </row>
    <row r="1796" s="5" customFormat="1" ht="15.75" customHeight="1" spans="3:256">
      <c r="C1796" s="7"/>
      <c r="D1796" s="1"/>
      <c r="E1796" s="1"/>
      <c r="F1796" s="8"/>
      <c r="IP1796" s="9"/>
      <c r="IQ1796" s="9"/>
      <c r="IR1796" s="9"/>
      <c r="IS1796" s="9"/>
      <c r="IT1796" s="9"/>
      <c r="IU1796" s="9"/>
      <c r="IV1796" s="9"/>
    </row>
    <row r="1797" s="5" customFormat="1" ht="15.75" customHeight="1" spans="3:256">
      <c r="C1797" s="7"/>
      <c r="D1797" s="1"/>
      <c r="E1797" s="1"/>
      <c r="F1797" s="8"/>
      <c r="IP1797" s="9"/>
      <c r="IQ1797" s="9"/>
      <c r="IR1797" s="9"/>
      <c r="IS1797" s="9"/>
      <c r="IT1797" s="9"/>
      <c r="IU1797" s="9"/>
      <c r="IV1797" s="9"/>
    </row>
    <row r="1798" s="5" customFormat="1" ht="15.75" customHeight="1" spans="3:256">
      <c r="C1798" s="7"/>
      <c r="D1798" s="1"/>
      <c r="E1798" s="1"/>
      <c r="F1798" s="8"/>
      <c r="IP1798" s="9"/>
      <c r="IQ1798" s="9"/>
      <c r="IR1798" s="9"/>
      <c r="IS1798" s="9"/>
      <c r="IT1798" s="9"/>
      <c r="IU1798" s="9"/>
      <c r="IV1798" s="9"/>
    </row>
    <row r="1799" s="5" customFormat="1" ht="15.75" customHeight="1" spans="3:256">
      <c r="C1799" s="7"/>
      <c r="D1799" s="1"/>
      <c r="E1799" s="1"/>
      <c r="F1799" s="8"/>
      <c r="IP1799" s="9"/>
      <c r="IQ1799" s="9"/>
      <c r="IR1799" s="9"/>
      <c r="IS1799" s="9"/>
      <c r="IT1799" s="9"/>
      <c r="IU1799" s="9"/>
      <c r="IV1799" s="9"/>
    </row>
    <row r="1800" s="5" customFormat="1" ht="15.75" customHeight="1" spans="3:256">
      <c r="C1800" s="7"/>
      <c r="D1800" s="1"/>
      <c r="E1800" s="1"/>
      <c r="F1800" s="8"/>
      <c r="IP1800" s="9"/>
      <c r="IQ1800" s="9"/>
      <c r="IR1800" s="9"/>
      <c r="IS1800" s="9"/>
      <c r="IT1800" s="9"/>
      <c r="IU1800" s="9"/>
      <c r="IV1800" s="9"/>
    </row>
    <row r="1801" s="5" customFormat="1" ht="15.75" customHeight="1" spans="3:256">
      <c r="C1801" s="7"/>
      <c r="D1801" s="1"/>
      <c r="E1801" s="1"/>
      <c r="F1801" s="8"/>
      <c r="IP1801" s="9"/>
      <c r="IQ1801" s="9"/>
      <c r="IR1801" s="9"/>
      <c r="IS1801" s="9"/>
      <c r="IT1801" s="9"/>
      <c r="IU1801" s="9"/>
      <c r="IV1801" s="9"/>
    </row>
    <row r="1802" s="5" customFormat="1" ht="15.75" customHeight="1" spans="3:256">
      <c r="C1802" s="7"/>
      <c r="D1802" s="1"/>
      <c r="E1802" s="1"/>
      <c r="F1802" s="8"/>
      <c r="IP1802" s="9"/>
      <c r="IQ1802" s="9"/>
      <c r="IR1802" s="9"/>
      <c r="IS1802" s="9"/>
      <c r="IT1802" s="9"/>
      <c r="IU1802" s="9"/>
      <c r="IV1802" s="9"/>
    </row>
    <row r="1803" s="5" customFormat="1" ht="15.75" customHeight="1" spans="3:256">
      <c r="C1803" s="7"/>
      <c r="D1803" s="1"/>
      <c r="E1803" s="1"/>
      <c r="F1803" s="8"/>
      <c r="IP1803" s="9"/>
      <c r="IQ1803" s="9"/>
      <c r="IR1803" s="9"/>
      <c r="IS1803" s="9"/>
      <c r="IT1803" s="9"/>
      <c r="IU1803" s="9"/>
      <c r="IV1803" s="9"/>
    </row>
    <row r="1804" s="5" customFormat="1" ht="15.75" customHeight="1" spans="3:256">
      <c r="C1804" s="7"/>
      <c r="D1804" s="1"/>
      <c r="E1804" s="1"/>
      <c r="F1804" s="8"/>
      <c r="IP1804" s="9"/>
      <c r="IQ1804" s="9"/>
      <c r="IR1804" s="9"/>
      <c r="IS1804" s="9"/>
      <c r="IT1804" s="9"/>
      <c r="IU1804" s="9"/>
      <c r="IV1804" s="9"/>
    </row>
    <row r="1805" s="5" customFormat="1" ht="15.75" customHeight="1" spans="3:256">
      <c r="C1805" s="7"/>
      <c r="D1805" s="1"/>
      <c r="E1805" s="1"/>
      <c r="F1805" s="8"/>
      <c r="IP1805" s="9"/>
      <c r="IQ1805" s="9"/>
      <c r="IR1805" s="9"/>
      <c r="IS1805" s="9"/>
      <c r="IT1805" s="9"/>
      <c r="IU1805" s="9"/>
      <c r="IV1805" s="9"/>
    </row>
    <row r="1806" s="5" customFormat="1" ht="15.75" customHeight="1" spans="3:256">
      <c r="C1806" s="7"/>
      <c r="D1806" s="1"/>
      <c r="E1806" s="1"/>
      <c r="F1806" s="8"/>
      <c r="IP1806" s="9"/>
      <c r="IQ1806" s="9"/>
      <c r="IR1806" s="9"/>
      <c r="IS1806" s="9"/>
      <c r="IT1806" s="9"/>
      <c r="IU1806" s="9"/>
      <c r="IV1806" s="9"/>
    </row>
    <row r="1807" s="5" customFormat="1" ht="15.75" customHeight="1" spans="3:256">
      <c r="C1807" s="7"/>
      <c r="D1807" s="1"/>
      <c r="E1807" s="1"/>
      <c r="F1807" s="8"/>
      <c r="IP1807" s="9"/>
      <c r="IQ1807" s="9"/>
      <c r="IR1807" s="9"/>
      <c r="IS1807" s="9"/>
      <c r="IT1807" s="9"/>
      <c r="IU1807" s="9"/>
      <c r="IV1807" s="9"/>
    </row>
    <row r="1808" s="5" customFormat="1" ht="15.75" customHeight="1" spans="3:256">
      <c r="C1808" s="7"/>
      <c r="D1808" s="1"/>
      <c r="E1808" s="1"/>
      <c r="F1808" s="8"/>
      <c r="IP1808" s="9"/>
      <c r="IQ1808" s="9"/>
      <c r="IR1808" s="9"/>
      <c r="IS1808" s="9"/>
      <c r="IT1808" s="9"/>
      <c r="IU1808" s="9"/>
      <c r="IV1808" s="9"/>
    </row>
    <row r="1809" s="5" customFormat="1" ht="15.75" customHeight="1" spans="3:256">
      <c r="C1809" s="7"/>
      <c r="D1809" s="1"/>
      <c r="E1809" s="1"/>
      <c r="F1809" s="8"/>
      <c r="IP1809" s="9"/>
      <c r="IQ1809" s="9"/>
      <c r="IR1809" s="9"/>
      <c r="IS1809" s="9"/>
      <c r="IT1809" s="9"/>
      <c r="IU1809" s="9"/>
      <c r="IV1809" s="9"/>
    </row>
    <row r="1810" s="5" customFormat="1" ht="15.75" customHeight="1" spans="3:256">
      <c r="C1810" s="7"/>
      <c r="D1810" s="1"/>
      <c r="E1810" s="1"/>
      <c r="F1810" s="8"/>
      <c r="IP1810" s="9"/>
      <c r="IQ1810" s="9"/>
      <c r="IR1810" s="9"/>
      <c r="IS1810" s="9"/>
      <c r="IT1810" s="9"/>
      <c r="IU1810" s="9"/>
      <c r="IV1810" s="9"/>
    </row>
    <row r="1811" s="5" customFormat="1" ht="15.75" customHeight="1" spans="3:256">
      <c r="C1811" s="7"/>
      <c r="D1811" s="1"/>
      <c r="E1811" s="1"/>
      <c r="F1811" s="8"/>
      <c r="IP1811" s="9"/>
      <c r="IQ1811" s="9"/>
      <c r="IR1811" s="9"/>
      <c r="IS1811" s="9"/>
      <c r="IT1811" s="9"/>
      <c r="IU1811" s="9"/>
      <c r="IV1811" s="9"/>
    </row>
    <row r="1812" s="5" customFormat="1" ht="15.75" customHeight="1" spans="3:256">
      <c r="C1812" s="7"/>
      <c r="D1812" s="1"/>
      <c r="E1812" s="1"/>
      <c r="F1812" s="8"/>
      <c r="IP1812" s="9"/>
      <c r="IQ1812" s="9"/>
      <c r="IR1812" s="9"/>
      <c r="IS1812" s="9"/>
      <c r="IT1812" s="9"/>
      <c r="IU1812" s="9"/>
      <c r="IV1812" s="9"/>
    </row>
    <row r="1813" s="5" customFormat="1" ht="15.75" customHeight="1" spans="3:256">
      <c r="C1813" s="7"/>
      <c r="D1813" s="1"/>
      <c r="E1813" s="1"/>
      <c r="F1813" s="8"/>
      <c r="IP1813" s="9"/>
      <c r="IQ1813" s="9"/>
      <c r="IR1813" s="9"/>
      <c r="IS1813" s="9"/>
      <c r="IT1813" s="9"/>
      <c r="IU1813" s="9"/>
      <c r="IV1813" s="9"/>
    </row>
    <row r="1814" s="5" customFormat="1" ht="15.75" customHeight="1" spans="3:256">
      <c r="C1814" s="7"/>
      <c r="D1814" s="1"/>
      <c r="E1814" s="1"/>
      <c r="F1814" s="8"/>
      <c r="IP1814" s="9"/>
      <c r="IQ1814" s="9"/>
      <c r="IR1814" s="9"/>
      <c r="IS1814" s="9"/>
      <c r="IT1814" s="9"/>
      <c r="IU1814" s="9"/>
      <c r="IV1814" s="9"/>
    </row>
    <row r="1815" s="5" customFormat="1" ht="15.75" customHeight="1" spans="3:256">
      <c r="C1815" s="7"/>
      <c r="D1815" s="1"/>
      <c r="E1815" s="1"/>
      <c r="F1815" s="8"/>
      <c r="IP1815" s="9"/>
      <c r="IQ1815" s="9"/>
      <c r="IR1815" s="9"/>
      <c r="IS1815" s="9"/>
      <c r="IT1815" s="9"/>
      <c r="IU1815" s="9"/>
      <c r="IV1815" s="9"/>
    </row>
    <row r="1816" s="5" customFormat="1" ht="15.75" customHeight="1" spans="3:256">
      <c r="C1816" s="7"/>
      <c r="D1816" s="1"/>
      <c r="E1816" s="1"/>
      <c r="F1816" s="8"/>
      <c r="IP1816" s="9"/>
      <c r="IQ1816" s="9"/>
      <c r="IR1816" s="9"/>
      <c r="IS1816" s="9"/>
      <c r="IT1816" s="9"/>
      <c r="IU1816" s="9"/>
      <c r="IV1816" s="9"/>
    </row>
    <row r="1817" s="5" customFormat="1" ht="15.75" customHeight="1" spans="3:256">
      <c r="C1817" s="7"/>
      <c r="D1817" s="1"/>
      <c r="E1817" s="1"/>
      <c r="F1817" s="8"/>
      <c r="IP1817" s="9"/>
      <c r="IQ1817" s="9"/>
      <c r="IR1817" s="9"/>
      <c r="IS1817" s="9"/>
      <c r="IT1817" s="9"/>
      <c r="IU1817" s="9"/>
      <c r="IV1817" s="9"/>
    </row>
    <row r="1818" s="5" customFormat="1" ht="15.75" customHeight="1" spans="3:256">
      <c r="C1818" s="7"/>
      <c r="D1818" s="1"/>
      <c r="E1818" s="1"/>
      <c r="F1818" s="8"/>
      <c r="IP1818" s="9"/>
      <c r="IQ1818" s="9"/>
      <c r="IR1818" s="9"/>
      <c r="IS1818" s="9"/>
      <c r="IT1818" s="9"/>
      <c r="IU1818" s="9"/>
      <c r="IV1818" s="9"/>
    </row>
    <row r="1819" s="5" customFormat="1" ht="15.75" customHeight="1" spans="3:256">
      <c r="C1819" s="7"/>
      <c r="D1819" s="1"/>
      <c r="E1819" s="1"/>
      <c r="F1819" s="8"/>
      <c r="IP1819" s="9"/>
      <c r="IQ1819" s="9"/>
      <c r="IR1819" s="9"/>
      <c r="IS1819" s="9"/>
      <c r="IT1819" s="9"/>
      <c r="IU1819" s="9"/>
      <c r="IV1819" s="9"/>
    </row>
    <row r="1820" s="5" customFormat="1" ht="15.75" customHeight="1" spans="3:256">
      <c r="C1820" s="7"/>
      <c r="D1820" s="1"/>
      <c r="E1820" s="1"/>
      <c r="F1820" s="8"/>
      <c r="IP1820" s="9"/>
      <c r="IQ1820" s="9"/>
      <c r="IR1820" s="9"/>
      <c r="IS1820" s="9"/>
      <c r="IT1820" s="9"/>
      <c r="IU1820" s="9"/>
      <c r="IV1820" s="9"/>
    </row>
    <row r="1821" s="5" customFormat="1" ht="15.75" customHeight="1" spans="3:256">
      <c r="C1821" s="7"/>
      <c r="D1821" s="1"/>
      <c r="E1821" s="1"/>
      <c r="F1821" s="8"/>
      <c r="IP1821" s="9"/>
      <c r="IQ1821" s="9"/>
      <c r="IR1821" s="9"/>
      <c r="IS1821" s="9"/>
      <c r="IT1821" s="9"/>
      <c r="IU1821" s="9"/>
      <c r="IV1821" s="9"/>
    </row>
    <row r="1822" s="5" customFormat="1" ht="15.75" customHeight="1" spans="3:256">
      <c r="C1822" s="7"/>
      <c r="D1822" s="1"/>
      <c r="E1822" s="1"/>
      <c r="F1822" s="8"/>
      <c r="IP1822" s="9"/>
      <c r="IQ1822" s="9"/>
      <c r="IR1822" s="9"/>
      <c r="IS1822" s="9"/>
      <c r="IT1822" s="9"/>
      <c r="IU1822" s="9"/>
      <c r="IV1822" s="9"/>
    </row>
    <row r="1823" s="5" customFormat="1" ht="15.75" customHeight="1" spans="3:256">
      <c r="C1823" s="7"/>
      <c r="D1823" s="1"/>
      <c r="E1823" s="1"/>
      <c r="F1823" s="8"/>
      <c r="IP1823" s="9"/>
      <c r="IQ1823" s="9"/>
      <c r="IR1823" s="9"/>
      <c r="IS1823" s="9"/>
      <c r="IT1823" s="9"/>
      <c r="IU1823" s="9"/>
      <c r="IV1823" s="9"/>
    </row>
    <row r="1824" s="5" customFormat="1" ht="15.75" customHeight="1" spans="3:256">
      <c r="C1824" s="7"/>
      <c r="D1824" s="1"/>
      <c r="E1824" s="1"/>
      <c r="F1824" s="8"/>
      <c r="IP1824" s="9"/>
      <c r="IQ1824" s="9"/>
      <c r="IR1824" s="9"/>
      <c r="IS1824" s="9"/>
      <c r="IT1824" s="9"/>
      <c r="IU1824" s="9"/>
      <c r="IV1824" s="9"/>
    </row>
    <row r="1825" s="5" customFormat="1" ht="15.75" customHeight="1" spans="3:256">
      <c r="C1825" s="7"/>
      <c r="D1825" s="1"/>
      <c r="E1825" s="1"/>
      <c r="F1825" s="8"/>
      <c r="IP1825" s="9"/>
      <c r="IQ1825" s="9"/>
      <c r="IR1825" s="9"/>
      <c r="IS1825" s="9"/>
      <c r="IT1825" s="9"/>
      <c r="IU1825" s="9"/>
      <c r="IV1825" s="9"/>
    </row>
    <row r="1826" s="5" customFormat="1" ht="15.75" customHeight="1" spans="3:256">
      <c r="C1826" s="7"/>
      <c r="D1826" s="1"/>
      <c r="E1826" s="1"/>
      <c r="F1826" s="8"/>
      <c r="IP1826" s="9"/>
      <c r="IQ1826" s="9"/>
      <c r="IR1826" s="9"/>
      <c r="IS1826" s="9"/>
      <c r="IT1826" s="9"/>
      <c r="IU1826" s="9"/>
      <c r="IV1826" s="9"/>
    </row>
    <row r="1827" s="5" customFormat="1" ht="15.75" customHeight="1" spans="3:256">
      <c r="C1827" s="7"/>
      <c r="D1827" s="1"/>
      <c r="E1827" s="1"/>
      <c r="F1827" s="8"/>
      <c r="IP1827" s="9"/>
      <c r="IQ1827" s="9"/>
      <c r="IR1827" s="9"/>
      <c r="IS1827" s="9"/>
      <c r="IT1827" s="9"/>
      <c r="IU1827" s="9"/>
      <c r="IV1827" s="9"/>
    </row>
    <row r="1828" s="5" customFormat="1" ht="15.75" customHeight="1" spans="3:256">
      <c r="C1828" s="7"/>
      <c r="D1828" s="1"/>
      <c r="E1828" s="1"/>
      <c r="F1828" s="8"/>
      <c r="IP1828" s="9"/>
      <c r="IQ1828" s="9"/>
      <c r="IR1828" s="9"/>
      <c r="IS1828" s="9"/>
      <c r="IT1828" s="9"/>
      <c r="IU1828" s="9"/>
      <c r="IV1828" s="9"/>
    </row>
    <row r="1829" s="5" customFormat="1" ht="15.75" customHeight="1" spans="3:256">
      <c r="C1829" s="7"/>
      <c r="D1829" s="1"/>
      <c r="E1829" s="1"/>
      <c r="F1829" s="8"/>
      <c r="IP1829" s="9"/>
      <c r="IQ1829" s="9"/>
      <c r="IR1829" s="9"/>
      <c r="IS1829" s="9"/>
      <c r="IT1829" s="9"/>
      <c r="IU1829" s="9"/>
      <c r="IV1829" s="9"/>
    </row>
    <row r="1830" s="5" customFormat="1" ht="15.75" customHeight="1" spans="3:256">
      <c r="C1830" s="7"/>
      <c r="D1830" s="1"/>
      <c r="E1830" s="1"/>
      <c r="F1830" s="8"/>
      <c r="IP1830" s="9"/>
      <c r="IQ1830" s="9"/>
      <c r="IR1830" s="9"/>
      <c r="IS1830" s="9"/>
      <c r="IT1830" s="9"/>
      <c r="IU1830" s="9"/>
      <c r="IV1830" s="9"/>
    </row>
    <row r="1831" s="5" customFormat="1" ht="15.75" customHeight="1" spans="3:256">
      <c r="C1831" s="7"/>
      <c r="D1831" s="1"/>
      <c r="E1831" s="1"/>
      <c r="F1831" s="8"/>
      <c r="IP1831" s="9"/>
      <c r="IQ1831" s="9"/>
      <c r="IR1831" s="9"/>
      <c r="IS1831" s="9"/>
      <c r="IT1831" s="9"/>
      <c r="IU1831" s="9"/>
      <c r="IV1831" s="9"/>
    </row>
    <row r="1832" s="5" customFormat="1" ht="15.75" customHeight="1" spans="3:256">
      <c r="C1832" s="7"/>
      <c r="D1832" s="1"/>
      <c r="E1832" s="1"/>
      <c r="F1832" s="8"/>
      <c r="IP1832" s="9"/>
      <c r="IQ1832" s="9"/>
      <c r="IR1832" s="9"/>
      <c r="IS1832" s="9"/>
      <c r="IT1832" s="9"/>
      <c r="IU1832" s="9"/>
      <c r="IV1832" s="9"/>
    </row>
    <row r="1833" s="5" customFormat="1" ht="15.75" customHeight="1" spans="3:256">
      <c r="C1833" s="7"/>
      <c r="D1833" s="1"/>
      <c r="E1833" s="1"/>
      <c r="F1833" s="8"/>
      <c r="IP1833" s="9"/>
      <c r="IQ1833" s="9"/>
      <c r="IR1833" s="9"/>
      <c r="IS1833" s="9"/>
      <c r="IT1833" s="9"/>
      <c r="IU1833" s="9"/>
      <c r="IV1833" s="9"/>
    </row>
    <row r="1834" s="5" customFormat="1" ht="15.75" customHeight="1" spans="3:256">
      <c r="C1834" s="7"/>
      <c r="D1834" s="1"/>
      <c r="E1834" s="1"/>
      <c r="F1834" s="8"/>
      <c r="IP1834" s="9"/>
      <c r="IQ1834" s="9"/>
      <c r="IR1834" s="9"/>
      <c r="IS1834" s="9"/>
      <c r="IT1834" s="9"/>
      <c r="IU1834" s="9"/>
      <c r="IV1834" s="9"/>
    </row>
    <row r="1835" s="5" customFormat="1" ht="15.75" customHeight="1" spans="3:256">
      <c r="C1835" s="7"/>
      <c r="D1835" s="1"/>
      <c r="E1835" s="1"/>
      <c r="F1835" s="8"/>
      <c r="IP1835" s="9"/>
      <c r="IQ1835" s="9"/>
      <c r="IR1835" s="9"/>
      <c r="IS1835" s="9"/>
      <c r="IT1835" s="9"/>
      <c r="IU1835" s="9"/>
      <c r="IV1835" s="9"/>
    </row>
    <row r="1836" s="5" customFormat="1" ht="15.75" customHeight="1" spans="3:256">
      <c r="C1836" s="7"/>
      <c r="D1836" s="1"/>
      <c r="E1836" s="1"/>
      <c r="F1836" s="8"/>
      <c r="IP1836" s="9"/>
      <c r="IQ1836" s="9"/>
      <c r="IR1836" s="9"/>
      <c r="IS1836" s="9"/>
      <c r="IT1836" s="9"/>
      <c r="IU1836" s="9"/>
      <c r="IV1836" s="9"/>
    </row>
    <row r="1837" s="5" customFormat="1" ht="15.75" customHeight="1" spans="3:256">
      <c r="C1837" s="7"/>
      <c r="D1837" s="1"/>
      <c r="E1837" s="1"/>
      <c r="F1837" s="8"/>
      <c r="IP1837" s="9"/>
      <c r="IQ1837" s="9"/>
      <c r="IR1837" s="9"/>
      <c r="IS1837" s="9"/>
      <c r="IT1837" s="9"/>
      <c r="IU1837" s="9"/>
      <c r="IV1837" s="9"/>
    </row>
    <row r="1838" s="5" customFormat="1" ht="15.75" customHeight="1" spans="3:256">
      <c r="C1838" s="7"/>
      <c r="D1838" s="1"/>
      <c r="E1838" s="1"/>
      <c r="F1838" s="8"/>
      <c r="IP1838" s="9"/>
      <c r="IQ1838" s="9"/>
      <c r="IR1838" s="9"/>
      <c r="IS1838" s="9"/>
      <c r="IT1838" s="9"/>
      <c r="IU1838" s="9"/>
      <c r="IV1838" s="9"/>
    </row>
    <row r="1839" s="5" customFormat="1" ht="15.75" customHeight="1" spans="3:256">
      <c r="C1839" s="7"/>
      <c r="D1839" s="1"/>
      <c r="E1839" s="1"/>
      <c r="F1839" s="8"/>
      <c r="IP1839" s="9"/>
      <c r="IQ1839" s="9"/>
      <c r="IR1839" s="9"/>
      <c r="IS1839" s="9"/>
      <c r="IT1839" s="9"/>
      <c r="IU1839" s="9"/>
      <c r="IV1839" s="9"/>
    </row>
    <row r="1840" s="5" customFormat="1" ht="15.75" customHeight="1" spans="3:256">
      <c r="C1840" s="7"/>
      <c r="D1840" s="1"/>
      <c r="E1840" s="1"/>
      <c r="F1840" s="8"/>
      <c r="IP1840" s="9"/>
      <c r="IQ1840" s="9"/>
      <c r="IR1840" s="9"/>
      <c r="IS1840" s="9"/>
      <c r="IT1840" s="9"/>
      <c r="IU1840" s="9"/>
      <c r="IV1840" s="9"/>
    </row>
    <row r="1841" s="5" customFormat="1" ht="15.75" customHeight="1" spans="3:256">
      <c r="C1841" s="7"/>
      <c r="D1841" s="1"/>
      <c r="E1841" s="1"/>
      <c r="F1841" s="8"/>
      <c r="IP1841" s="9"/>
      <c r="IQ1841" s="9"/>
      <c r="IR1841" s="9"/>
      <c r="IS1841" s="9"/>
      <c r="IT1841" s="9"/>
      <c r="IU1841" s="9"/>
      <c r="IV1841" s="9"/>
    </row>
    <row r="1842" s="5" customFormat="1" ht="15.75" customHeight="1" spans="3:256">
      <c r="C1842" s="7"/>
      <c r="D1842" s="1"/>
      <c r="E1842" s="1"/>
      <c r="F1842" s="8"/>
      <c r="IP1842" s="9"/>
      <c r="IQ1842" s="9"/>
      <c r="IR1842" s="9"/>
      <c r="IS1842" s="9"/>
      <c r="IT1842" s="9"/>
      <c r="IU1842" s="9"/>
      <c r="IV1842" s="9"/>
    </row>
    <row r="1843" s="5" customFormat="1" ht="15.75" customHeight="1" spans="3:256">
      <c r="C1843" s="7"/>
      <c r="D1843" s="1"/>
      <c r="E1843" s="1"/>
      <c r="F1843" s="8"/>
      <c r="IP1843" s="9"/>
      <c r="IQ1843" s="9"/>
      <c r="IR1843" s="9"/>
      <c r="IS1843" s="9"/>
      <c r="IT1843" s="9"/>
      <c r="IU1843" s="9"/>
      <c r="IV1843" s="9"/>
    </row>
    <row r="1844" s="5" customFormat="1" ht="15.75" customHeight="1" spans="3:256">
      <c r="C1844" s="7"/>
      <c r="D1844" s="1"/>
      <c r="E1844" s="1"/>
      <c r="F1844" s="8"/>
      <c r="IP1844" s="9"/>
      <c r="IQ1844" s="9"/>
      <c r="IR1844" s="9"/>
      <c r="IS1844" s="9"/>
      <c r="IT1844" s="9"/>
      <c r="IU1844" s="9"/>
      <c r="IV1844" s="9"/>
    </row>
    <row r="1845" s="5" customFormat="1" ht="15.75" customHeight="1" spans="3:256">
      <c r="C1845" s="7"/>
      <c r="D1845" s="1"/>
      <c r="E1845" s="1"/>
      <c r="F1845" s="8"/>
      <c r="IP1845" s="9"/>
      <c r="IQ1845" s="9"/>
      <c r="IR1845" s="9"/>
      <c r="IS1845" s="9"/>
      <c r="IT1845" s="9"/>
      <c r="IU1845" s="9"/>
      <c r="IV1845" s="9"/>
    </row>
    <row r="1846" s="5" customFormat="1" ht="15.75" customHeight="1" spans="3:256">
      <c r="C1846" s="7"/>
      <c r="D1846" s="1"/>
      <c r="E1846" s="1"/>
      <c r="F1846" s="8"/>
      <c r="IP1846" s="9"/>
      <c r="IQ1846" s="9"/>
      <c r="IR1846" s="9"/>
      <c r="IS1846" s="9"/>
      <c r="IT1846" s="9"/>
      <c r="IU1846" s="9"/>
      <c r="IV1846" s="9"/>
    </row>
    <row r="1847" s="5" customFormat="1" ht="15.75" customHeight="1" spans="3:256">
      <c r="C1847" s="7"/>
      <c r="D1847" s="1"/>
      <c r="E1847" s="1"/>
      <c r="F1847" s="8"/>
      <c r="IP1847" s="9"/>
      <c r="IQ1847" s="9"/>
      <c r="IR1847" s="9"/>
      <c r="IS1847" s="9"/>
      <c r="IT1847" s="9"/>
      <c r="IU1847" s="9"/>
      <c r="IV1847" s="9"/>
    </row>
    <row r="1848" s="5" customFormat="1" ht="15.75" customHeight="1" spans="3:256">
      <c r="C1848" s="7"/>
      <c r="D1848" s="1"/>
      <c r="E1848" s="1"/>
      <c r="F1848" s="8"/>
      <c r="IP1848" s="9"/>
      <c r="IQ1848" s="9"/>
      <c r="IR1848" s="9"/>
      <c r="IS1848" s="9"/>
      <c r="IT1848" s="9"/>
      <c r="IU1848" s="9"/>
      <c r="IV1848" s="9"/>
    </row>
    <row r="1849" s="5" customFormat="1" ht="15.75" customHeight="1" spans="3:256">
      <c r="C1849" s="7"/>
      <c r="D1849" s="1"/>
      <c r="E1849" s="1"/>
      <c r="F1849" s="8"/>
      <c r="IP1849" s="9"/>
      <c r="IQ1849" s="9"/>
      <c r="IR1849" s="9"/>
      <c r="IS1849" s="9"/>
      <c r="IT1849" s="9"/>
      <c r="IU1849" s="9"/>
      <c r="IV1849" s="9"/>
    </row>
    <row r="1850" s="5" customFormat="1" ht="15.75" customHeight="1" spans="3:256">
      <c r="C1850" s="7"/>
      <c r="D1850" s="1"/>
      <c r="E1850" s="1"/>
      <c r="F1850" s="8"/>
      <c r="IP1850" s="9"/>
      <c r="IQ1850" s="9"/>
      <c r="IR1850" s="9"/>
      <c r="IS1850" s="9"/>
      <c r="IT1850" s="9"/>
      <c r="IU1850" s="9"/>
      <c r="IV1850" s="9"/>
    </row>
    <row r="1851" s="5" customFormat="1" ht="15.75" customHeight="1" spans="3:256">
      <c r="C1851" s="7"/>
      <c r="D1851" s="1"/>
      <c r="E1851" s="1"/>
      <c r="F1851" s="8"/>
      <c r="IP1851" s="9"/>
      <c r="IQ1851" s="9"/>
      <c r="IR1851" s="9"/>
      <c r="IS1851" s="9"/>
      <c r="IT1851" s="9"/>
      <c r="IU1851" s="9"/>
      <c r="IV1851" s="9"/>
    </row>
    <row r="1852" s="5" customFormat="1" ht="15.75" customHeight="1" spans="3:256">
      <c r="C1852" s="7"/>
      <c r="D1852" s="1"/>
      <c r="E1852" s="1"/>
      <c r="F1852" s="8"/>
      <c r="IP1852" s="9"/>
      <c r="IQ1852" s="9"/>
      <c r="IR1852" s="9"/>
      <c r="IS1852" s="9"/>
      <c r="IT1852" s="9"/>
      <c r="IU1852" s="9"/>
      <c r="IV1852" s="9"/>
    </row>
    <row r="1853" s="5" customFormat="1" ht="15.75" customHeight="1" spans="3:256">
      <c r="C1853" s="7"/>
      <c r="D1853" s="1"/>
      <c r="E1853" s="1"/>
      <c r="F1853" s="8"/>
      <c r="IP1853" s="9"/>
      <c r="IQ1853" s="9"/>
      <c r="IR1853" s="9"/>
      <c r="IS1853" s="9"/>
      <c r="IT1853" s="9"/>
      <c r="IU1853" s="9"/>
      <c r="IV1853" s="9"/>
    </row>
    <row r="1854" s="5" customFormat="1" ht="15.75" customHeight="1" spans="3:256">
      <c r="C1854" s="7"/>
      <c r="D1854" s="1"/>
      <c r="E1854" s="1"/>
      <c r="F1854" s="8"/>
      <c r="IP1854" s="9"/>
      <c r="IQ1854" s="9"/>
      <c r="IR1854" s="9"/>
      <c r="IS1854" s="9"/>
      <c r="IT1854" s="9"/>
      <c r="IU1854" s="9"/>
      <c r="IV1854" s="9"/>
    </row>
    <row r="1855" s="5" customFormat="1" ht="15.75" customHeight="1" spans="3:256">
      <c r="C1855" s="7"/>
      <c r="D1855" s="1"/>
      <c r="E1855" s="1"/>
      <c r="F1855" s="8"/>
      <c r="IP1855" s="9"/>
      <c r="IQ1855" s="9"/>
      <c r="IR1855" s="9"/>
      <c r="IS1855" s="9"/>
      <c r="IT1855" s="9"/>
      <c r="IU1855" s="9"/>
      <c r="IV1855" s="9"/>
    </row>
    <row r="1856" s="5" customFormat="1" ht="15.75" customHeight="1" spans="3:256">
      <c r="C1856" s="7"/>
      <c r="D1856" s="1"/>
      <c r="E1856" s="1"/>
      <c r="F1856" s="8"/>
      <c r="IP1856" s="9"/>
      <c r="IQ1856" s="9"/>
      <c r="IR1856" s="9"/>
      <c r="IS1856" s="9"/>
      <c r="IT1856" s="9"/>
      <c r="IU1856" s="9"/>
      <c r="IV1856" s="9"/>
    </row>
    <row r="1857" s="5" customFormat="1" ht="15.75" customHeight="1" spans="3:256">
      <c r="C1857" s="7"/>
      <c r="D1857" s="1"/>
      <c r="E1857" s="1"/>
      <c r="F1857" s="8"/>
      <c r="IP1857" s="9"/>
      <c r="IQ1857" s="9"/>
      <c r="IR1857" s="9"/>
      <c r="IS1857" s="9"/>
      <c r="IT1857" s="9"/>
      <c r="IU1857" s="9"/>
      <c r="IV1857" s="9"/>
    </row>
    <row r="1858" s="5" customFormat="1" ht="15.75" customHeight="1" spans="3:256">
      <c r="C1858" s="7"/>
      <c r="D1858" s="1"/>
      <c r="E1858" s="1"/>
      <c r="F1858" s="8"/>
      <c r="IP1858" s="9"/>
      <c r="IQ1858" s="9"/>
      <c r="IR1858" s="9"/>
      <c r="IS1858" s="9"/>
      <c r="IT1858" s="9"/>
      <c r="IU1858" s="9"/>
      <c r="IV1858" s="9"/>
    </row>
    <row r="1859" s="5" customFormat="1" ht="15.75" customHeight="1" spans="3:256">
      <c r="C1859" s="7"/>
      <c r="D1859" s="1"/>
      <c r="E1859" s="1"/>
      <c r="F1859" s="8"/>
      <c r="IP1859" s="9"/>
      <c r="IQ1859" s="9"/>
      <c r="IR1859" s="9"/>
      <c r="IS1859" s="9"/>
      <c r="IT1859" s="9"/>
      <c r="IU1859" s="9"/>
      <c r="IV1859" s="9"/>
    </row>
    <row r="1860" s="5" customFormat="1" ht="15.75" customHeight="1" spans="3:256">
      <c r="C1860" s="7"/>
      <c r="D1860" s="1"/>
      <c r="E1860" s="1"/>
      <c r="F1860" s="8"/>
      <c r="IP1860" s="9"/>
      <c r="IQ1860" s="9"/>
      <c r="IR1860" s="9"/>
      <c r="IS1860" s="9"/>
      <c r="IT1860" s="9"/>
      <c r="IU1860" s="9"/>
      <c r="IV1860" s="9"/>
    </row>
    <row r="1861" s="5" customFormat="1" ht="15.75" customHeight="1" spans="3:256">
      <c r="C1861" s="7"/>
      <c r="D1861" s="1"/>
      <c r="E1861" s="1"/>
      <c r="F1861" s="8"/>
      <c r="IP1861" s="9"/>
      <c r="IQ1861" s="9"/>
      <c r="IR1861" s="9"/>
      <c r="IS1861" s="9"/>
      <c r="IT1861" s="9"/>
      <c r="IU1861" s="9"/>
      <c r="IV1861" s="9"/>
    </row>
    <row r="1862" s="5" customFormat="1" ht="15.75" customHeight="1" spans="3:256">
      <c r="C1862" s="7"/>
      <c r="D1862" s="1"/>
      <c r="E1862" s="1"/>
      <c r="F1862" s="8"/>
      <c r="IP1862" s="9"/>
      <c r="IQ1862" s="9"/>
      <c r="IR1862" s="9"/>
      <c r="IS1862" s="9"/>
      <c r="IT1862" s="9"/>
      <c r="IU1862" s="9"/>
      <c r="IV1862" s="9"/>
    </row>
    <row r="1863" s="5" customFormat="1" ht="15.75" customHeight="1" spans="3:256">
      <c r="C1863" s="7"/>
      <c r="D1863" s="1"/>
      <c r="E1863" s="1"/>
      <c r="F1863" s="8"/>
      <c r="IP1863" s="9"/>
      <c r="IQ1863" s="9"/>
      <c r="IR1863" s="9"/>
      <c r="IS1863" s="9"/>
      <c r="IT1863" s="9"/>
      <c r="IU1863" s="9"/>
      <c r="IV1863" s="9"/>
    </row>
    <row r="1864" s="5" customFormat="1" ht="15.75" customHeight="1" spans="3:256">
      <c r="C1864" s="7"/>
      <c r="D1864" s="1"/>
      <c r="E1864" s="1"/>
      <c r="F1864" s="8"/>
      <c r="IP1864" s="9"/>
      <c r="IQ1864" s="9"/>
      <c r="IR1864" s="9"/>
      <c r="IS1864" s="9"/>
      <c r="IT1864" s="9"/>
      <c r="IU1864" s="9"/>
      <c r="IV1864" s="9"/>
    </row>
    <row r="1865" s="5" customFormat="1" ht="15.75" customHeight="1" spans="3:256">
      <c r="C1865" s="7"/>
      <c r="D1865" s="1"/>
      <c r="E1865" s="1"/>
      <c r="F1865" s="8"/>
      <c r="IP1865" s="9"/>
      <c r="IQ1865" s="9"/>
      <c r="IR1865" s="9"/>
      <c r="IS1865" s="9"/>
      <c r="IT1865" s="9"/>
      <c r="IU1865" s="9"/>
      <c r="IV1865" s="9"/>
    </row>
    <row r="1866" s="5" customFormat="1" ht="15.75" customHeight="1" spans="3:256">
      <c r="C1866" s="7"/>
      <c r="D1866" s="1"/>
      <c r="E1866" s="1"/>
      <c r="F1866" s="8"/>
      <c r="IP1866" s="9"/>
      <c r="IQ1866" s="9"/>
      <c r="IR1866" s="9"/>
      <c r="IS1866" s="9"/>
      <c r="IT1866" s="9"/>
      <c r="IU1866" s="9"/>
      <c r="IV1866" s="9"/>
    </row>
    <row r="1867" s="5" customFormat="1" ht="15.75" customHeight="1" spans="3:256">
      <c r="C1867" s="7"/>
      <c r="D1867" s="1"/>
      <c r="E1867" s="1"/>
      <c r="F1867" s="8"/>
      <c r="IP1867" s="9"/>
      <c r="IQ1867" s="9"/>
      <c r="IR1867" s="9"/>
      <c r="IS1867" s="9"/>
      <c r="IT1867" s="9"/>
      <c r="IU1867" s="9"/>
      <c r="IV1867" s="9"/>
    </row>
    <row r="1868" s="5" customFormat="1" ht="15.75" customHeight="1" spans="3:256">
      <c r="C1868" s="7"/>
      <c r="D1868" s="1"/>
      <c r="E1868" s="1"/>
      <c r="F1868" s="8"/>
      <c r="IP1868" s="9"/>
      <c r="IQ1868" s="9"/>
      <c r="IR1868" s="9"/>
      <c r="IS1868" s="9"/>
      <c r="IT1868" s="9"/>
      <c r="IU1868" s="9"/>
      <c r="IV1868" s="9"/>
    </row>
    <row r="1869" s="5" customFormat="1" ht="15.75" customHeight="1" spans="3:256">
      <c r="C1869" s="7"/>
      <c r="D1869" s="1"/>
      <c r="E1869" s="1"/>
      <c r="F1869" s="8"/>
      <c r="IP1869" s="9"/>
      <c r="IQ1869" s="9"/>
      <c r="IR1869" s="9"/>
      <c r="IS1869" s="9"/>
      <c r="IT1869" s="9"/>
      <c r="IU1869" s="9"/>
      <c r="IV1869" s="9"/>
    </row>
    <row r="1870" s="5" customFormat="1" ht="15.75" customHeight="1" spans="3:256">
      <c r="C1870" s="7"/>
      <c r="D1870" s="1"/>
      <c r="E1870" s="1"/>
      <c r="F1870" s="8"/>
      <c r="IP1870" s="9"/>
      <c r="IQ1870" s="9"/>
      <c r="IR1870" s="9"/>
      <c r="IS1870" s="9"/>
      <c r="IT1870" s="9"/>
      <c r="IU1870" s="9"/>
      <c r="IV1870" s="9"/>
    </row>
    <row r="1871" s="5" customFormat="1" ht="15.75" customHeight="1" spans="3:256">
      <c r="C1871" s="7"/>
      <c r="D1871" s="1"/>
      <c r="E1871" s="1"/>
      <c r="F1871" s="8"/>
      <c r="IP1871" s="9"/>
      <c r="IQ1871" s="9"/>
      <c r="IR1871" s="9"/>
      <c r="IS1871" s="9"/>
      <c r="IT1871" s="9"/>
      <c r="IU1871" s="9"/>
      <c r="IV1871" s="9"/>
    </row>
    <row r="1872" s="5" customFormat="1" ht="15.75" customHeight="1" spans="3:256">
      <c r="C1872" s="7"/>
      <c r="D1872" s="1"/>
      <c r="E1872" s="1"/>
      <c r="F1872" s="8"/>
      <c r="IP1872" s="9"/>
      <c r="IQ1872" s="9"/>
      <c r="IR1872" s="9"/>
      <c r="IS1872" s="9"/>
      <c r="IT1872" s="9"/>
      <c r="IU1872" s="9"/>
      <c r="IV1872" s="9"/>
    </row>
    <row r="1873" s="5" customFormat="1" ht="15.75" customHeight="1" spans="3:256">
      <c r="C1873" s="7"/>
      <c r="D1873" s="1"/>
      <c r="E1873" s="1"/>
      <c r="F1873" s="8"/>
      <c r="IP1873" s="9"/>
      <c r="IQ1873" s="9"/>
      <c r="IR1873" s="9"/>
      <c r="IS1873" s="9"/>
      <c r="IT1873" s="9"/>
      <c r="IU1873" s="9"/>
      <c r="IV1873" s="9"/>
    </row>
    <row r="1874" s="5" customFormat="1" ht="15.75" customHeight="1" spans="3:256">
      <c r="C1874" s="7"/>
      <c r="D1874" s="1"/>
      <c r="E1874" s="1"/>
      <c r="F1874" s="8"/>
      <c r="IP1874" s="9"/>
      <c r="IQ1874" s="9"/>
      <c r="IR1874" s="9"/>
      <c r="IS1874" s="9"/>
      <c r="IT1874" s="9"/>
      <c r="IU1874" s="9"/>
      <c r="IV1874" s="9"/>
    </row>
    <row r="1875" s="5" customFormat="1" ht="15.75" customHeight="1" spans="3:256">
      <c r="C1875" s="7"/>
      <c r="D1875" s="1"/>
      <c r="E1875" s="1"/>
      <c r="F1875" s="8"/>
      <c r="IP1875" s="9"/>
      <c r="IQ1875" s="9"/>
      <c r="IR1875" s="9"/>
      <c r="IS1875" s="9"/>
      <c r="IT1875" s="9"/>
      <c r="IU1875" s="9"/>
      <c r="IV1875" s="9"/>
    </row>
    <row r="1876" s="5" customFormat="1" ht="15.75" customHeight="1" spans="3:256">
      <c r="C1876" s="7"/>
      <c r="D1876" s="1"/>
      <c r="E1876" s="1"/>
      <c r="F1876" s="8"/>
      <c r="IP1876" s="9"/>
      <c r="IQ1876" s="9"/>
      <c r="IR1876" s="9"/>
      <c r="IS1876" s="9"/>
      <c r="IT1876" s="9"/>
      <c r="IU1876" s="9"/>
      <c r="IV1876" s="9"/>
    </row>
    <row r="1877" s="5" customFormat="1" ht="15.75" customHeight="1" spans="3:256">
      <c r="C1877" s="7"/>
      <c r="D1877" s="1"/>
      <c r="E1877" s="1"/>
      <c r="F1877" s="8"/>
      <c r="IP1877" s="9"/>
      <c r="IQ1877" s="9"/>
      <c r="IR1877" s="9"/>
      <c r="IS1877" s="9"/>
      <c r="IT1877" s="9"/>
      <c r="IU1877" s="9"/>
      <c r="IV1877" s="9"/>
    </row>
    <row r="1878" s="5" customFormat="1" ht="15.75" customHeight="1" spans="3:256">
      <c r="C1878" s="7"/>
      <c r="D1878" s="1"/>
      <c r="E1878" s="1"/>
      <c r="F1878" s="8"/>
      <c r="IP1878" s="9"/>
      <c r="IQ1878" s="9"/>
      <c r="IR1878" s="9"/>
      <c r="IS1878" s="9"/>
      <c r="IT1878" s="9"/>
      <c r="IU1878" s="9"/>
      <c r="IV1878" s="9"/>
    </row>
    <row r="1879" s="5" customFormat="1" ht="15.75" customHeight="1" spans="3:256">
      <c r="C1879" s="7"/>
      <c r="D1879" s="1"/>
      <c r="E1879" s="1"/>
      <c r="F1879" s="8"/>
      <c r="IP1879" s="9"/>
      <c r="IQ1879" s="9"/>
      <c r="IR1879" s="9"/>
      <c r="IS1879" s="9"/>
      <c r="IT1879" s="9"/>
      <c r="IU1879" s="9"/>
      <c r="IV1879" s="9"/>
    </row>
    <row r="1880" s="5" customFormat="1" ht="15.75" customHeight="1" spans="3:256">
      <c r="C1880" s="7"/>
      <c r="D1880" s="1"/>
      <c r="E1880" s="1"/>
      <c r="F1880" s="8"/>
      <c r="IP1880" s="9"/>
      <c r="IQ1880" s="9"/>
      <c r="IR1880" s="9"/>
      <c r="IS1880" s="9"/>
      <c r="IT1880" s="9"/>
      <c r="IU1880" s="9"/>
      <c r="IV1880" s="9"/>
    </row>
    <row r="1881" s="5" customFormat="1" ht="15.75" customHeight="1" spans="3:256">
      <c r="C1881" s="7"/>
      <c r="D1881" s="1"/>
      <c r="E1881" s="1"/>
      <c r="F1881" s="8"/>
      <c r="IP1881" s="9"/>
      <c r="IQ1881" s="9"/>
      <c r="IR1881" s="9"/>
      <c r="IS1881" s="9"/>
      <c r="IT1881" s="9"/>
      <c r="IU1881" s="9"/>
      <c r="IV1881" s="9"/>
    </row>
    <row r="1882" s="5" customFormat="1" ht="15.75" customHeight="1" spans="3:256">
      <c r="C1882" s="7"/>
      <c r="D1882" s="1"/>
      <c r="E1882" s="1"/>
      <c r="F1882" s="8"/>
      <c r="IP1882" s="9"/>
      <c r="IQ1882" s="9"/>
      <c r="IR1882" s="9"/>
      <c r="IS1882" s="9"/>
      <c r="IT1882" s="9"/>
      <c r="IU1882" s="9"/>
      <c r="IV1882" s="9"/>
    </row>
    <row r="1883" s="5" customFormat="1" ht="15.75" customHeight="1" spans="3:256">
      <c r="C1883" s="7"/>
      <c r="D1883" s="1"/>
      <c r="E1883" s="1"/>
      <c r="F1883" s="8"/>
      <c r="IP1883" s="9"/>
      <c r="IQ1883" s="9"/>
      <c r="IR1883" s="9"/>
      <c r="IS1883" s="9"/>
      <c r="IT1883" s="9"/>
      <c r="IU1883" s="9"/>
      <c r="IV1883" s="9"/>
    </row>
    <row r="1884" s="5" customFormat="1" ht="15.75" customHeight="1" spans="3:256">
      <c r="C1884" s="7"/>
      <c r="D1884" s="1"/>
      <c r="E1884" s="1"/>
      <c r="F1884" s="8"/>
      <c r="IP1884" s="9"/>
      <c r="IQ1884" s="9"/>
      <c r="IR1884" s="9"/>
      <c r="IS1884" s="9"/>
      <c r="IT1884" s="9"/>
      <c r="IU1884" s="9"/>
      <c r="IV1884" s="9"/>
    </row>
    <row r="1885" s="5" customFormat="1" ht="15.75" customHeight="1" spans="3:256">
      <c r="C1885" s="7"/>
      <c r="D1885" s="1"/>
      <c r="E1885" s="1"/>
      <c r="F1885" s="8"/>
      <c r="IP1885" s="9"/>
      <c r="IQ1885" s="9"/>
      <c r="IR1885" s="9"/>
      <c r="IS1885" s="9"/>
      <c r="IT1885" s="9"/>
      <c r="IU1885" s="9"/>
      <c r="IV1885" s="9"/>
    </row>
    <row r="1886" s="5" customFormat="1" ht="15.75" customHeight="1" spans="3:256">
      <c r="C1886" s="7"/>
      <c r="D1886" s="1"/>
      <c r="E1886" s="1"/>
      <c r="F1886" s="8"/>
      <c r="IP1886" s="9"/>
      <c r="IQ1886" s="9"/>
      <c r="IR1886" s="9"/>
      <c r="IS1886" s="9"/>
      <c r="IT1886" s="9"/>
      <c r="IU1886" s="9"/>
      <c r="IV1886" s="9"/>
    </row>
    <row r="1887" s="5" customFormat="1" ht="15.75" customHeight="1" spans="3:256">
      <c r="C1887" s="7"/>
      <c r="D1887" s="1"/>
      <c r="E1887" s="1"/>
      <c r="F1887" s="8"/>
      <c r="IP1887" s="9"/>
      <c r="IQ1887" s="9"/>
      <c r="IR1887" s="9"/>
      <c r="IS1887" s="9"/>
      <c r="IT1887" s="9"/>
      <c r="IU1887" s="9"/>
      <c r="IV1887" s="9"/>
    </row>
    <row r="1888" s="5" customFormat="1" ht="15.75" customHeight="1" spans="3:256">
      <c r="C1888" s="7"/>
      <c r="D1888" s="1"/>
      <c r="E1888" s="1"/>
      <c r="F1888" s="8"/>
      <c r="IP1888" s="9"/>
      <c r="IQ1888" s="9"/>
      <c r="IR1888" s="9"/>
      <c r="IS1888" s="9"/>
      <c r="IT1888" s="9"/>
      <c r="IU1888" s="9"/>
      <c r="IV1888" s="9"/>
    </row>
    <row r="1889" s="5" customFormat="1" ht="15.75" customHeight="1" spans="3:256">
      <c r="C1889" s="7"/>
      <c r="D1889" s="1"/>
      <c r="E1889" s="1"/>
      <c r="F1889" s="8"/>
      <c r="IP1889" s="9"/>
      <c r="IQ1889" s="9"/>
      <c r="IR1889" s="9"/>
      <c r="IS1889" s="9"/>
      <c r="IT1889" s="9"/>
      <c r="IU1889" s="9"/>
      <c r="IV1889" s="9"/>
    </row>
    <row r="1890" s="5" customFormat="1" ht="15.75" customHeight="1" spans="3:256">
      <c r="C1890" s="7"/>
      <c r="D1890" s="1"/>
      <c r="E1890" s="1"/>
      <c r="F1890" s="8"/>
      <c r="IP1890" s="9"/>
      <c r="IQ1890" s="9"/>
      <c r="IR1890" s="9"/>
      <c r="IS1890" s="9"/>
      <c r="IT1890" s="9"/>
      <c r="IU1890" s="9"/>
      <c r="IV1890" s="9"/>
    </row>
    <row r="1891" s="5" customFormat="1" ht="15.75" customHeight="1" spans="3:256">
      <c r="C1891" s="7"/>
      <c r="D1891" s="1"/>
      <c r="E1891" s="1"/>
      <c r="F1891" s="8"/>
      <c r="IP1891" s="9"/>
      <c r="IQ1891" s="9"/>
      <c r="IR1891" s="9"/>
      <c r="IS1891" s="9"/>
      <c r="IT1891" s="9"/>
      <c r="IU1891" s="9"/>
      <c r="IV1891" s="9"/>
    </row>
    <row r="1892" s="5" customFormat="1" ht="15.75" customHeight="1" spans="3:256">
      <c r="C1892" s="7"/>
      <c r="D1892" s="1"/>
      <c r="E1892" s="1"/>
      <c r="F1892" s="8"/>
      <c r="IP1892" s="9"/>
      <c r="IQ1892" s="9"/>
      <c r="IR1892" s="9"/>
      <c r="IS1892" s="9"/>
      <c r="IT1892" s="9"/>
      <c r="IU1892" s="9"/>
      <c r="IV1892" s="9"/>
    </row>
    <row r="1893" s="5" customFormat="1" ht="15.75" customHeight="1" spans="3:256">
      <c r="C1893" s="7"/>
      <c r="D1893" s="1"/>
      <c r="E1893" s="1"/>
      <c r="F1893" s="8"/>
      <c r="IP1893" s="9"/>
      <c r="IQ1893" s="9"/>
      <c r="IR1893" s="9"/>
      <c r="IS1893" s="9"/>
      <c r="IT1893" s="9"/>
      <c r="IU1893" s="9"/>
      <c r="IV1893" s="9"/>
    </row>
    <row r="1894" s="5" customFormat="1" ht="15.75" customHeight="1" spans="3:256">
      <c r="C1894" s="7"/>
      <c r="D1894" s="1"/>
      <c r="E1894" s="1"/>
      <c r="F1894" s="8"/>
      <c r="IP1894" s="9"/>
      <c r="IQ1894" s="9"/>
      <c r="IR1894" s="9"/>
      <c r="IS1894" s="9"/>
      <c r="IT1894" s="9"/>
      <c r="IU1894" s="9"/>
      <c r="IV1894" s="9"/>
    </row>
    <row r="1895" s="5" customFormat="1" ht="15.75" customHeight="1" spans="3:256">
      <c r="C1895" s="7"/>
      <c r="D1895" s="1"/>
      <c r="E1895" s="1"/>
      <c r="F1895" s="8"/>
      <c r="IP1895" s="9"/>
      <c r="IQ1895" s="9"/>
      <c r="IR1895" s="9"/>
      <c r="IS1895" s="9"/>
      <c r="IT1895" s="9"/>
      <c r="IU1895" s="9"/>
      <c r="IV1895" s="9"/>
    </row>
    <row r="1896" s="5" customFormat="1" ht="15.75" customHeight="1" spans="3:256">
      <c r="C1896" s="7"/>
      <c r="D1896" s="1"/>
      <c r="E1896" s="1"/>
      <c r="F1896" s="8"/>
      <c r="IP1896" s="9"/>
      <c r="IQ1896" s="9"/>
      <c r="IR1896" s="9"/>
      <c r="IS1896" s="9"/>
      <c r="IT1896" s="9"/>
      <c r="IU1896" s="9"/>
      <c r="IV1896" s="9"/>
    </row>
    <row r="1897" s="5" customFormat="1" ht="15.75" customHeight="1" spans="3:256">
      <c r="C1897" s="7"/>
      <c r="D1897" s="1"/>
      <c r="E1897" s="1"/>
      <c r="F1897" s="8"/>
      <c r="IP1897" s="9"/>
      <c r="IQ1897" s="9"/>
      <c r="IR1897" s="9"/>
      <c r="IS1897" s="9"/>
      <c r="IT1897" s="9"/>
      <c r="IU1897" s="9"/>
      <c r="IV1897" s="9"/>
    </row>
    <row r="1898" s="5" customFormat="1" ht="15.75" customHeight="1" spans="3:256">
      <c r="C1898" s="7"/>
      <c r="D1898" s="1"/>
      <c r="E1898" s="1"/>
      <c r="F1898" s="8"/>
      <c r="IP1898" s="9"/>
      <c r="IQ1898" s="9"/>
      <c r="IR1898" s="9"/>
      <c r="IS1898" s="9"/>
      <c r="IT1898" s="9"/>
      <c r="IU1898" s="9"/>
      <c r="IV1898" s="9"/>
    </row>
    <row r="1899" s="5" customFormat="1" ht="15.75" customHeight="1" spans="3:256">
      <c r="C1899" s="7"/>
      <c r="D1899" s="1"/>
      <c r="E1899" s="1"/>
      <c r="F1899" s="8"/>
      <c r="IP1899" s="9"/>
      <c r="IQ1899" s="9"/>
      <c r="IR1899" s="9"/>
      <c r="IS1899" s="9"/>
      <c r="IT1899" s="9"/>
      <c r="IU1899" s="9"/>
      <c r="IV1899" s="9"/>
    </row>
    <row r="1900" s="5" customFormat="1" ht="15.75" customHeight="1" spans="3:256">
      <c r="C1900" s="7"/>
      <c r="D1900" s="1"/>
      <c r="E1900" s="1"/>
      <c r="F1900" s="8"/>
      <c r="IP1900" s="9"/>
      <c r="IQ1900" s="9"/>
      <c r="IR1900" s="9"/>
      <c r="IS1900" s="9"/>
      <c r="IT1900" s="9"/>
      <c r="IU1900" s="9"/>
      <c r="IV1900" s="9"/>
    </row>
    <row r="1901" s="5" customFormat="1" ht="15.75" customHeight="1" spans="3:256">
      <c r="C1901" s="7"/>
      <c r="D1901" s="1"/>
      <c r="E1901" s="1"/>
      <c r="F1901" s="8"/>
      <c r="IP1901" s="9"/>
      <c r="IQ1901" s="9"/>
      <c r="IR1901" s="9"/>
      <c r="IS1901" s="9"/>
      <c r="IT1901" s="9"/>
      <c r="IU1901" s="9"/>
      <c r="IV1901" s="9"/>
    </row>
    <row r="1902" s="5" customFormat="1" ht="15.75" customHeight="1" spans="3:256">
      <c r="C1902" s="7"/>
      <c r="D1902" s="1"/>
      <c r="E1902" s="1"/>
      <c r="F1902" s="8"/>
      <c r="IP1902" s="9"/>
      <c r="IQ1902" s="9"/>
      <c r="IR1902" s="9"/>
      <c r="IS1902" s="9"/>
      <c r="IT1902" s="9"/>
      <c r="IU1902" s="9"/>
      <c r="IV1902" s="9"/>
    </row>
    <row r="1903" s="5" customFormat="1" ht="15.75" customHeight="1" spans="3:256">
      <c r="C1903" s="7"/>
      <c r="D1903" s="1"/>
      <c r="E1903" s="1"/>
      <c r="F1903" s="8"/>
      <c r="IP1903" s="9"/>
      <c r="IQ1903" s="9"/>
      <c r="IR1903" s="9"/>
      <c r="IS1903" s="9"/>
      <c r="IT1903" s="9"/>
      <c r="IU1903" s="9"/>
      <c r="IV1903" s="9"/>
    </row>
    <row r="1904" s="5" customFormat="1" ht="15.75" customHeight="1" spans="3:256">
      <c r="C1904" s="7"/>
      <c r="D1904" s="1"/>
      <c r="E1904" s="1"/>
      <c r="F1904" s="8"/>
      <c r="IP1904" s="9"/>
      <c r="IQ1904" s="9"/>
      <c r="IR1904" s="9"/>
      <c r="IS1904" s="9"/>
      <c r="IT1904" s="9"/>
      <c r="IU1904" s="9"/>
      <c r="IV1904" s="9"/>
    </row>
    <row r="1905" s="5" customFormat="1" ht="15.75" customHeight="1" spans="3:256">
      <c r="C1905" s="7"/>
      <c r="D1905" s="1"/>
      <c r="E1905" s="1"/>
      <c r="F1905" s="8"/>
      <c r="IP1905" s="9"/>
      <c r="IQ1905" s="9"/>
      <c r="IR1905" s="9"/>
      <c r="IS1905" s="9"/>
      <c r="IT1905" s="9"/>
      <c r="IU1905" s="9"/>
      <c r="IV1905" s="9"/>
    </row>
    <row r="1906" s="5" customFormat="1" ht="15.75" customHeight="1" spans="3:256">
      <c r="C1906" s="7"/>
      <c r="D1906" s="1"/>
      <c r="E1906" s="1"/>
      <c r="F1906" s="8"/>
      <c r="IP1906" s="9"/>
      <c r="IQ1906" s="9"/>
      <c r="IR1906" s="9"/>
      <c r="IS1906" s="9"/>
      <c r="IT1906" s="9"/>
      <c r="IU1906" s="9"/>
      <c r="IV1906" s="9"/>
    </row>
    <row r="1907" s="5" customFormat="1" ht="15.75" customHeight="1" spans="3:256">
      <c r="C1907" s="7"/>
      <c r="D1907" s="1"/>
      <c r="E1907" s="1"/>
      <c r="F1907" s="8"/>
      <c r="IP1907" s="9"/>
      <c r="IQ1907" s="9"/>
      <c r="IR1907" s="9"/>
      <c r="IS1907" s="9"/>
      <c r="IT1907" s="9"/>
      <c r="IU1907" s="9"/>
      <c r="IV1907" s="9"/>
    </row>
    <row r="1908" s="5" customFormat="1" ht="15.75" customHeight="1" spans="3:256">
      <c r="C1908" s="7"/>
      <c r="D1908" s="1"/>
      <c r="E1908" s="1"/>
      <c r="F1908" s="8"/>
      <c r="IP1908" s="9"/>
      <c r="IQ1908" s="9"/>
      <c r="IR1908" s="9"/>
      <c r="IS1908" s="9"/>
      <c r="IT1908" s="9"/>
      <c r="IU1908" s="9"/>
      <c r="IV1908" s="9"/>
    </row>
    <row r="1909" s="5" customFormat="1" ht="15.75" customHeight="1" spans="3:256">
      <c r="C1909" s="7"/>
      <c r="D1909" s="1"/>
      <c r="E1909" s="1"/>
      <c r="F1909" s="8"/>
      <c r="IP1909" s="9"/>
      <c r="IQ1909" s="9"/>
      <c r="IR1909" s="9"/>
      <c r="IS1909" s="9"/>
      <c r="IT1909" s="9"/>
      <c r="IU1909" s="9"/>
      <c r="IV1909" s="9"/>
    </row>
    <row r="1910" s="5" customFormat="1" ht="15.75" customHeight="1" spans="3:256">
      <c r="C1910" s="7"/>
      <c r="D1910" s="1"/>
      <c r="E1910" s="1"/>
      <c r="F1910" s="8"/>
      <c r="IP1910" s="9"/>
      <c r="IQ1910" s="9"/>
      <c r="IR1910" s="9"/>
      <c r="IS1910" s="9"/>
      <c r="IT1910" s="9"/>
      <c r="IU1910" s="9"/>
      <c r="IV1910" s="9"/>
    </row>
    <row r="1911" s="5" customFormat="1" ht="15.75" customHeight="1" spans="3:256">
      <c r="C1911" s="7"/>
      <c r="D1911" s="1"/>
      <c r="E1911" s="1"/>
      <c r="F1911" s="8"/>
      <c r="IP1911" s="9"/>
      <c r="IQ1911" s="9"/>
      <c r="IR1911" s="9"/>
      <c r="IS1911" s="9"/>
      <c r="IT1911" s="9"/>
      <c r="IU1911" s="9"/>
      <c r="IV1911" s="9"/>
    </row>
    <row r="1912" s="5" customFormat="1" ht="15.75" customHeight="1" spans="3:256">
      <c r="C1912" s="7"/>
      <c r="D1912" s="1"/>
      <c r="E1912" s="1"/>
      <c r="F1912" s="8"/>
      <c r="IP1912" s="9"/>
      <c r="IQ1912" s="9"/>
      <c r="IR1912" s="9"/>
      <c r="IS1912" s="9"/>
      <c r="IT1912" s="9"/>
      <c r="IU1912" s="9"/>
      <c r="IV1912" s="9"/>
    </row>
    <row r="1913" s="5" customFormat="1" ht="15.75" customHeight="1" spans="3:256">
      <c r="C1913" s="7"/>
      <c r="D1913" s="1"/>
      <c r="E1913" s="1"/>
      <c r="F1913" s="8"/>
      <c r="IP1913" s="9"/>
      <c r="IQ1913" s="9"/>
      <c r="IR1913" s="9"/>
      <c r="IS1913" s="9"/>
      <c r="IT1913" s="9"/>
      <c r="IU1913" s="9"/>
      <c r="IV1913" s="9"/>
    </row>
    <row r="1914" s="5" customFormat="1" ht="15.75" customHeight="1" spans="3:256">
      <c r="C1914" s="7"/>
      <c r="D1914" s="1"/>
      <c r="E1914" s="1"/>
      <c r="F1914" s="8"/>
      <c r="IP1914" s="9"/>
      <c r="IQ1914" s="9"/>
      <c r="IR1914" s="9"/>
      <c r="IS1914" s="9"/>
      <c r="IT1914" s="9"/>
      <c r="IU1914" s="9"/>
      <c r="IV1914" s="9"/>
    </row>
    <row r="1915" s="5" customFormat="1" ht="15.75" customHeight="1" spans="3:256">
      <c r="C1915" s="7"/>
      <c r="D1915" s="1"/>
      <c r="E1915" s="1"/>
      <c r="F1915" s="8"/>
      <c r="IP1915" s="9"/>
      <c r="IQ1915" s="9"/>
      <c r="IR1915" s="9"/>
      <c r="IS1915" s="9"/>
      <c r="IT1915" s="9"/>
      <c r="IU1915" s="9"/>
      <c r="IV1915" s="9"/>
    </row>
    <row r="1916" s="5" customFormat="1" ht="15.75" customHeight="1" spans="3:256">
      <c r="C1916" s="7"/>
      <c r="D1916" s="1"/>
      <c r="E1916" s="1"/>
      <c r="F1916" s="8"/>
      <c r="IP1916" s="9"/>
      <c r="IQ1916" s="9"/>
      <c r="IR1916" s="9"/>
      <c r="IS1916" s="9"/>
      <c r="IT1916" s="9"/>
      <c r="IU1916" s="9"/>
      <c r="IV1916" s="9"/>
    </row>
    <row r="1917" s="5" customFormat="1" ht="15.75" customHeight="1" spans="3:256">
      <c r="C1917" s="7"/>
      <c r="D1917" s="1"/>
      <c r="E1917" s="1"/>
      <c r="F1917" s="8"/>
      <c r="IP1917" s="9"/>
      <c r="IQ1917" s="9"/>
      <c r="IR1917" s="9"/>
      <c r="IS1917" s="9"/>
      <c r="IT1917" s="9"/>
      <c r="IU1917" s="9"/>
      <c r="IV1917" s="9"/>
    </row>
    <row r="1918" s="5" customFormat="1" ht="15.75" customHeight="1" spans="3:256">
      <c r="C1918" s="7"/>
      <c r="D1918" s="1"/>
      <c r="E1918" s="1"/>
      <c r="F1918" s="8"/>
      <c r="IP1918" s="9"/>
      <c r="IQ1918" s="9"/>
      <c r="IR1918" s="9"/>
      <c r="IS1918" s="9"/>
      <c r="IT1918" s="9"/>
      <c r="IU1918" s="9"/>
      <c r="IV1918" s="9"/>
    </row>
    <row r="1919" s="5" customFormat="1" ht="15.75" customHeight="1" spans="3:256">
      <c r="C1919" s="7"/>
      <c r="D1919" s="1"/>
      <c r="E1919" s="1"/>
      <c r="F1919" s="8"/>
      <c r="IP1919" s="9"/>
      <c r="IQ1919" s="9"/>
      <c r="IR1919" s="9"/>
      <c r="IS1919" s="9"/>
      <c r="IT1919" s="9"/>
      <c r="IU1919" s="9"/>
      <c r="IV1919" s="9"/>
    </row>
    <row r="1920" s="5" customFormat="1" ht="15.75" customHeight="1" spans="3:256">
      <c r="C1920" s="7"/>
      <c r="D1920" s="1"/>
      <c r="E1920" s="1"/>
      <c r="F1920" s="8"/>
      <c r="IP1920" s="9"/>
      <c r="IQ1920" s="9"/>
      <c r="IR1920" s="9"/>
      <c r="IS1920" s="9"/>
      <c r="IT1920" s="9"/>
      <c r="IU1920" s="9"/>
      <c r="IV1920" s="9"/>
    </row>
    <row r="1921" s="5" customFormat="1" ht="15.75" customHeight="1" spans="3:256">
      <c r="C1921" s="7"/>
      <c r="D1921" s="1"/>
      <c r="E1921" s="1"/>
      <c r="F1921" s="8"/>
      <c r="IP1921" s="9"/>
      <c r="IQ1921" s="9"/>
      <c r="IR1921" s="9"/>
      <c r="IS1921" s="9"/>
      <c r="IT1921" s="9"/>
      <c r="IU1921" s="9"/>
      <c r="IV1921" s="9"/>
    </row>
    <row r="1922" s="5" customFormat="1" ht="15.75" customHeight="1" spans="3:256">
      <c r="C1922" s="7"/>
      <c r="D1922" s="1"/>
      <c r="E1922" s="1"/>
      <c r="F1922" s="8"/>
      <c r="IP1922" s="9"/>
      <c r="IQ1922" s="9"/>
      <c r="IR1922" s="9"/>
      <c r="IS1922" s="9"/>
      <c r="IT1922" s="9"/>
      <c r="IU1922" s="9"/>
      <c r="IV1922" s="9"/>
    </row>
    <row r="1923" s="5" customFormat="1" ht="15.75" customHeight="1" spans="3:256">
      <c r="C1923" s="7"/>
      <c r="D1923" s="1"/>
      <c r="E1923" s="1"/>
      <c r="F1923" s="8"/>
      <c r="IP1923" s="9"/>
      <c r="IQ1923" s="9"/>
      <c r="IR1923" s="9"/>
      <c r="IS1923" s="9"/>
      <c r="IT1923" s="9"/>
      <c r="IU1923" s="9"/>
      <c r="IV1923" s="9"/>
    </row>
    <row r="1924" s="5" customFormat="1" ht="15.75" customHeight="1" spans="3:256">
      <c r="C1924" s="7"/>
      <c r="D1924" s="1"/>
      <c r="E1924" s="1"/>
      <c r="F1924" s="8"/>
      <c r="IP1924" s="9"/>
      <c r="IQ1924" s="9"/>
      <c r="IR1924" s="9"/>
      <c r="IS1924" s="9"/>
      <c r="IT1924" s="9"/>
      <c r="IU1924" s="9"/>
      <c r="IV1924" s="9"/>
    </row>
    <row r="1925" s="5" customFormat="1" ht="15.75" customHeight="1" spans="3:256">
      <c r="C1925" s="7"/>
      <c r="D1925" s="1"/>
      <c r="E1925" s="1"/>
      <c r="F1925" s="8"/>
      <c r="IP1925" s="9"/>
      <c r="IQ1925" s="9"/>
      <c r="IR1925" s="9"/>
      <c r="IS1925" s="9"/>
      <c r="IT1925" s="9"/>
      <c r="IU1925" s="9"/>
      <c r="IV1925" s="9"/>
    </row>
    <row r="1926" s="5" customFormat="1" ht="15.75" customHeight="1" spans="3:256">
      <c r="C1926" s="7"/>
      <c r="D1926" s="1"/>
      <c r="E1926" s="1"/>
      <c r="F1926" s="8"/>
      <c r="IP1926" s="9"/>
      <c r="IQ1926" s="9"/>
      <c r="IR1926" s="9"/>
      <c r="IS1926" s="9"/>
      <c r="IT1926" s="9"/>
      <c r="IU1926" s="9"/>
      <c r="IV1926" s="9"/>
    </row>
    <row r="1927" s="5" customFormat="1" ht="15.75" customHeight="1" spans="3:256">
      <c r="C1927" s="7"/>
      <c r="D1927" s="1"/>
      <c r="E1927" s="1"/>
      <c r="F1927" s="8"/>
      <c r="IP1927" s="9"/>
      <c r="IQ1927" s="9"/>
      <c r="IR1927" s="9"/>
      <c r="IS1927" s="9"/>
      <c r="IT1927" s="9"/>
      <c r="IU1927" s="9"/>
      <c r="IV1927" s="9"/>
    </row>
    <row r="1928" s="5" customFormat="1" ht="15.75" customHeight="1" spans="3:256">
      <c r="C1928" s="7"/>
      <c r="D1928" s="1"/>
      <c r="E1928" s="1"/>
      <c r="F1928" s="8"/>
      <c r="IP1928" s="9"/>
      <c r="IQ1928" s="9"/>
      <c r="IR1928" s="9"/>
      <c r="IS1928" s="9"/>
      <c r="IT1928" s="9"/>
      <c r="IU1928" s="9"/>
      <c r="IV1928" s="9"/>
    </row>
    <row r="1929" s="5" customFormat="1" ht="15.75" customHeight="1" spans="3:256">
      <c r="C1929" s="7"/>
      <c r="D1929" s="1"/>
      <c r="E1929" s="1"/>
      <c r="F1929" s="8"/>
      <c r="IP1929" s="9"/>
      <c r="IQ1929" s="9"/>
      <c r="IR1929" s="9"/>
      <c r="IS1929" s="9"/>
      <c r="IT1929" s="9"/>
      <c r="IU1929" s="9"/>
      <c r="IV1929" s="9"/>
    </row>
    <row r="1930" s="5" customFormat="1" ht="15.75" customHeight="1" spans="3:256">
      <c r="C1930" s="7"/>
      <c r="D1930" s="1"/>
      <c r="E1930" s="1"/>
      <c r="F1930" s="8"/>
      <c r="IP1930" s="9"/>
      <c r="IQ1930" s="9"/>
      <c r="IR1930" s="9"/>
      <c r="IS1930" s="9"/>
      <c r="IT1930" s="9"/>
      <c r="IU1930" s="9"/>
      <c r="IV1930" s="9"/>
    </row>
    <row r="1931" s="5" customFormat="1" ht="15.75" customHeight="1" spans="3:256">
      <c r="C1931" s="7"/>
      <c r="D1931" s="1"/>
      <c r="E1931" s="1"/>
      <c r="F1931" s="8"/>
      <c r="IP1931" s="9"/>
      <c r="IQ1931" s="9"/>
      <c r="IR1931" s="9"/>
      <c r="IS1931" s="9"/>
      <c r="IT1931" s="9"/>
      <c r="IU1931" s="9"/>
      <c r="IV1931" s="9"/>
    </row>
    <row r="1932" s="5" customFormat="1" ht="15.75" customHeight="1" spans="3:256">
      <c r="C1932" s="7"/>
      <c r="D1932" s="1"/>
      <c r="E1932" s="1"/>
      <c r="F1932" s="8"/>
      <c r="IP1932" s="9"/>
      <c r="IQ1932" s="9"/>
      <c r="IR1932" s="9"/>
      <c r="IS1932" s="9"/>
      <c r="IT1932" s="9"/>
      <c r="IU1932" s="9"/>
      <c r="IV1932" s="9"/>
    </row>
    <row r="1933" s="5" customFormat="1" ht="15.75" customHeight="1" spans="3:256">
      <c r="C1933" s="7"/>
      <c r="D1933" s="1"/>
      <c r="E1933" s="1"/>
      <c r="F1933" s="8"/>
      <c r="IP1933" s="9"/>
      <c r="IQ1933" s="9"/>
      <c r="IR1933" s="9"/>
      <c r="IS1933" s="9"/>
      <c r="IT1933" s="9"/>
      <c r="IU1933" s="9"/>
      <c r="IV1933" s="9"/>
    </row>
    <row r="1934" s="5" customFormat="1" ht="15.75" customHeight="1" spans="3:256">
      <c r="C1934" s="7"/>
      <c r="D1934" s="1"/>
      <c r="E1934" s="1"/>
      <c r="F1934" s="8"/>
      <c r="IP1934" s="9"/>
      <c r="IQ1934" s="9"/>
      <c r="IR1934" s="9"/>
      <c r="IS1934" s="9"/>
      <c r="IT1934" s="9"/>
      <c r="IU1934" s="9"/>
      <c r="IV1934" s="9"/>
    </row>
    <row r="1935" s="5" customFormat="1" ht="15.75" customHeight="1" spans="3:256">
      <c r="C1935" s="7"/>
      <c r="D1935" s="1"/>
      <c r="E1935" s="1"/>
      <c r="F1935" s="8"/>
      <c r="IP1935" s="9"/>
      <c r="IQ1935" s="9"/>
      <c r="IR1935" s="9"/>
      <c r="IS1935" s="9"/>
      <c r="IT1935" s="9"/>
      <c r="IU1935" s="9"/>
      <c r="IV1935" s="9"/>
    </row>
    <row r="1936" s="5" customFormat="1" ht="15.75" customHeight="1" spans="3:256">
      <c r="C1936" s="7"/>
      <c r="D1936" s="1"/>
      <c r="E1936" s="1"/>
      <c r="F1936" s="8"/>
      <c r="IP1936" s="9"/>
      <c r="IQ1936" s="9"/>
      <c r="IR1936" s="9"/>
      <c r="IS1936" s="9"/>
      <c r="IT1936" s="9"/>
      <c r="IU1936" s="9"/>
      <c r="IV1936" s="9"/>
    </row>
    <row r="1937" s="5" customFormat="1" ht="15.75" customHeight="1" spans="3:256">
      <c r="C1937" s="7"/>
      <c r="D1937" s="1"/>
      <c r="E1937" s="1"/>
      <c r="F1937" s="8"/>
      <c r="IP1937" s="9"/>
      <c r="IQ1937" s="9"/>
      <c r="IR1937" s="9"/>
      <c r="IS1937" s="9"/>
      <c r="IT1937" s="9"/>
      <c r="IU1937" s="9"/>
      <c r="IV1937" s="9"/>
    </row>
    <row r="1938" s="5" customFormat="1" ht="15.75" customHeight="1" spans="3:256">
      <c r="C1938" s="7"/>
      <c r="D1938" s="1"/>
      <c r="E1938" s="1"/>
      <c r="F1938" s="8"/>
      <c r="IP1938" s="9"/>
      <c r="IQ1938" s="9"/>
      <c r="IR1938" s="9"/>
      <c r="IS1938" s="9"/>
      <c r="IT1938" s="9"/>
      <c r="IU1938" s="9"/>
      <c r="IV1938" s="9"/>
    </row>
    <row r="1939" s="5" customFormat="1" ht="15.75" customHeight="1" spans="3:256">
      <c r="C1939" s="7"/>
      <c r="D1939" s="1"/>
      <c r="E1939" s="1"/>
      <c r="F1939" s="8"/>
      <c r="IP1939" s="9"/>
      <c r="IQ1939" s="9"/>
      <c r="IR1939" s="9"/>
      <c r="IS1939" s="9"/>
      <c r="IT1939" s="9"/>
      <c r="IU1939" s="9"/>
      <c r="IV1939" s="9"/>
    </row>
    <row r="1940" s="5" customFormat="1" ht="15.75" customHeight="1" spans="3:256">
      <c r="C1940" s="7"/>
      <c r="D1940" s="1"/>
      <c r="E1940" s="1"/>
      <c r="F1940" s="8"/>
      <c r="IP1940" s="9"/>
      <c r="IQ1940" s="9"/>
      <c r="IR1940" s="9"/>
      <c r="IS1940" s="9"/>
      <c r="IT1940" s="9"/>
      <c r="IU1940" s="9"/>
      <c r="IV1940" s="9"/>
    </row>
    <row r="1941" s="5" customFormat="1" ht="15.75" customHeight="1" spans="3:256">
      <c r="C1941" s="7"/>
      <c r="D1941" s="1"/>
      <c r="E1941" s="1"/>
      <c r="F1941" s="8"/>
      <c r="IP1941" s="9"/>
      <c r="IQ1941" s="9"/>
      <c r="IR1941" s="9"/>
      <c r="IS1941" s="9"/>
      <c r="IT1941" s="9"/>
      <c r="IU1941" s="9"/>
      <c r="IV1941" s="9"/>
    </row>
    <row r="1942" s="5" customFormat="1" ht="15.75" customHeight="1" spans="3:256">
      <c r="C1942" s="7"/>
      <c r="D1942" s="1"/>
      <c r="E1942" s="1"/>
      <c r="F1942" s="8"/>
      <c r="IP1942" s="9"/>
      <c r="IQ1942" s="9"/>
      <c r="IR1942" s="9"/>
      <c r="IS1942" s="9"/>
      <c r="IT1942" s="9"/>
      <c r="IU1942" s="9"/>
      <c r="IV1942" s="9"/>
    </row>
    <row r="1943" s="5" customFormat="1" ht="15.75" customHeight="1" spans="3:256">
      <c r="C1943" s="7"/>
      <c r="D1943" s="1"/>
      <c r="E1943" s="1"/>
      <c r="F1943" s="8"/>
      <c r="IP1943" s="9"/>
      <c r="IQ1943" s="9"/>
      <c r="IR1943" s="9"/>
      <c r="IS1943" s="9"/>
      <c r="IT1943" s="9"/>
      <c r="IU1943" s="9"/>
      <c r="IV1943" s="9"/>
    </row>
    <row r="1944" s="5" customFormat="1" ht="15.75" customHeight="1" spans="3:256">
      <c r="C1944" s="7"/>
      <c r="D1944" s="1"/>
      <c r="E1944" s="1"/>
      <c r="F1944" s="8"/>
      <c r="IP1944" s="9"/>
      <c r="IQ1944" s="9"/>
      <c r="IR1944" s="9"/>
      <c r="IS1944" s="9"/>
      <c r="IT1944" s="9"/>
      <c r="IU1944" s="9"/>
      <c r="IV1944" s="9"/>
    </row>
    <row r="1945" s="5" customFormat="1" ht="15.75" customHeight="1" spans="3:256">
      <c r="C1945" s="7"/>
      <c r="D1945" s="1"/>
      <c r="E1945" s="1"/>
      <c r="F1945" s="8"/>
      <c r="IP1945" s="9"/>
      <c r="IQ1945" s="9"/>
      <c r="IR1945" s="9"/>
      <c r="IS1945" s="9"/>
      <c r="IT1945" s="9"/>
      <c r="IU1945" s="9"/>
      <c r="IV1945" s="9"/>
    </row>
    <row r="1946" s="5" customFormat="1" ht="15.75" customHeight="1" spans="3:256">
      <c r="C1946" s="7"/>
      <c r="D1946" s="1"/>
      <c r="E1946" s="1"/>
      <c r="F1946" s="8"/>
      <c r="IP1946" s="9"/>
      <c r="IQ1946" s="9"/>
      <c r="IR1946" s="9"/>
      <c r="IS1946" s="9"/>
      <c r="IT1946" s="9"/>
      <c r="IU1946" s="9"/>
      <c r="IV1946" s="9"/>
    </row>
    <row r="1947" s="5" customFormat="1" ht="15.75" customHeight="1" spans="3:256">
      <c r="C1947" s="7"/>
      <c r="D1947" s="1"/>
      <c r="E1947" s="1"/>
      <c r="F1947" s="8"/>
      <c r="IP1947" s="9"/>
      <c r="IQ1947" s="9"/>
      <c r="IR1947" s="9"/>
      <c r="IS1947" s="9"/>
      <c r="IT1947" s="9"/>
      <c r="IU1947" s="9"/>
      <c r="IV1947" s="9"/>
    </row>
    <row r="1948" s="5" customFormat="1" ht="15.75" customHeight="1" spans="3:256">
      <c r="C1948" s="7"/>
      <c r="D1948" s="1"/>
      <c r="E1948" s="1"/>
      <c r="F1948" s="8"/>
      <c r="IP1948" s="9"/>
      <c r="IQ1948" s="9"/>
      <c r="IR1948" s="9"/>
      <c r="IS1948" s="9"/>
      <c r="IT1948" s="9"/>
      <c r="IU1948" s="9"/>
      <c r="IV1948" s="9"/>
    </row>
    <row r="1949" s="5" customFormat="1" ht="15.75" customHeight="1" spans="3:256">
      <c r="C1949" s="7"/>
      <c r="D1949" s="1"/>
      <c r="E1949" s="1"/>
      <c r="F1949" s="8"/>
      <c r="IP1949" s="9"/>
      <c r="IQ1949" s="9"/>
      <c r="IR1949" s="9"/>
      <c r="IS1949" s="9"/>
      <c r="IT1949" s="9"/>
      <c r="IU1949" s="9"/>
      <c r="IV1949" s="9"/>
    </row>
    <row r="1950" s="5" customFormat="1" ht="15.75" customHeight="1" spans="3:256">
      <c r="C1950" s="7"/>
      <c r="D1950" s="1"/>
      <c r="E1950" s="1"/>
      <c r="F1950" s="8"/>
      <c r="IP1950" s="9"/>
      <c r="IQ1950" s="9"/>
      <c r="IR1950" s="9"/>
      <c r="IS1950" s="9"/>
      <c r="IT1950" s="9"/>
      <c r="IU1950" s="9"/>
      <c r="IV1950" s="9"/>
    </row>
    <row r="1951" s="5" customFormat="1" ht="15.75" customHeight="1" spans="3:256">
      <c r="C1951" s="7"/>
      <c r="D1951" s="1"/>
      <c r="E1951" s="1"/>
      <c r="F1951" s="8"/>
      <c r="IP1951" s="9"/>
      <c r="IQ1951" s="9"/>
      <c r="IR1951" s="9"/>
      <c r="IS1951" s="9"/>
      <c r="IT1951" s="9"/>
      <c r="IU1951" s="9"/>
      <c r="IV1951" s="9"/>
    </row>
    <row r="1952" s="5" customFormat="1" ht="15.75" customHeight="1" spans="3:256">
      <c r="C1952" s="7"/>
      <c r="D1952" s="1"/>
      <c r="E1952" s="1"/>
      <c r="F1952" s="8"/>
      <c r="IP1952" s="9"/>
      <c r="IQ1952" s="9"/>
      <c r="IR1952" s="9"/>
      <c r="IS1952" s="9"/>
      <c r="IT1952" s="9"/>
      <c r="IU1952" s="9"/>
      <c r="IV1952" s="9"/>
    </row>
    <row r="1953" s="5" customFormat="1" ht="15.75" customHeight="1" spans="3:256">
      <c r="C1953" s="7"/>
      <c r="D1953" s="1"/>
      <c r="E1953" s="1"/>
      <c r="F1953" s="8"/>
      <c r="IP1953" s="9"/>
      <c r="IQ1953" s="9"/>
      <c r="IR1953" s="9"/>
      <c r="IS1953" s="9"/>
      <c r="IT1953" s="9"/>
      <c r="IU1953" s="9"/>
      <c r="IV1953" s="9"/>
    </row>
    <row r="1954" s="5" customFormat="1" ht="15.75" customHeight="1" spans="3:256">
      <c r="C1954" s="7"/>
      <c r="D1954" s="1"/>
      <c r="E1954" s="1"/>
      <c r="F1954" s="8"/>
      <c r="IP1954" s="9"/>
      <c r="IQ1954" s="9"/>
      <c r="IR1954" s="9"/>
      <c r="IS1954" s="9"/>
      <c r="IT1954" s="9"/>
      <c r="IU1954" s="9"/>
      <c r="IV1954" s="9"/>
    </row>
    <row r="1955" s="5" customFormat="1" ht="15.75" customHeight="1" spans="3:256">
      <c r="C1955" s="7"/>
      <c r="D1955" s="1"/>
      <c r="E1955" s="1"/>
      <c r="F1955" s="8"/>
      <c r="IP1955" s="9"/>
      <c r="IQ1955" s="9"/>
      <c r="IR1955" s="9"/>
      <c r="IS1955" s="9"/>
      <c r="IT1955" s="9"/>
      <c r="IU1955" s="9"/>
      <c r="IV1955" s="9"/>
    </row>
    <row r="1956" s="5" customFormat="1" ht="15.75" customHeight="1" spans="3:256">
      <c r="C1956" s="7"/>
      <c r="D1956" s="1"/>
      <c r="E1956" s="1"/>
      <c r="F1956" s="8"/>
      <c r="IP1956" s="9"/>
      <c r="IQ1956" s="9"/>
      <c r="IR1956" s="9"/>
      <c r="IS1956" s="9"/>
      <c r="IT1956" s="9"/>
      <c r="IU1956" s="9"/>
      <c r="IV1956" s="9"/>
    </row>
    <row r="1957" s="5" customFormat="1" ht="15.75" customHeight="1" spans="3:256">
      <c r="C1957" s="7"/>
      <c r="D1957" s="1"/>
      <c r="E1957" s="1"/>
      <c r="F1957" s="8"/>
      <c r="IP1957" s="9"/>
      <c r="IQ1957" s="9"/>
      <c r="IR1957" s="9"/>
      <c r="IS1957" s="9"/>
      <c r="IT1957" s="9"/>
      <c r="IU1957" s="9"/>
      <c r="IV1957" s="9"/>
    </row>
    <row r="1958" s="5" customFormat="1" ht="15.75" customHeight="1" spans="3:256">
      <c r="C1958" s="7"/>
      <c r="D1958" s="1"/>
      <c r="E1958" s="1"/>
      <c r="F1958" s="8"/>
      <c r="IP1958" s="9"/>
      <c r="IQ1958" s="9"/>
      <c r="IR1958" s="9"/>
      <c r="IS1958" s="9"/>
      <c r="IT1958" s="9"/>
      <c r="IU1958" s="9"/>
      <c r="IV1958" s="9"/>
    </row>
    <row r="1959" s="5" customFormat="1" ht="15.75" customHeight="1" spans="3:256">
      <c r="C1959" s="7"/>
      <c r="D1959" s="1"/>
      <c r="E1959" s="1"/>
      <c r="F1959" s="8"/>
      <c r="IP1959" s="9"/>
      <c r="IQ1959" s="9"/>
      <c r="IR1959" s="9"/>
      <c r="IS1959" s="9"/>
      <c r="IT1959" s="9"/>
      <c r="IU1959" s="9"/>
      <c r="IV1959" s="9"/>
    </row>
    <row r="1960" s="5" customFormat="1" ht="15.75" customHeight="1" spans="3:256">
      <c r="C1960" s="7"/>
      <c r="D1960" s="1"/>
      <c r="E1960" s="1"/>
      <c r="F1960" s="8"/>
      <c r="IP1960" s="9"/>
      <c r="IQ1960" s="9"/>
      <c r="IR1960" s="9"/>
      <c r="IS1960" s="9"/>
      <c r="IT1960" s="9"/>
      <c r="IU1960" s="9"/>
      <c r="IV1960" s="9"/>
    </row>
    <row r="1961" s="5" customFormat="1" ht="15.75" customHeight="1" spans="3:256">
      <c r="C1961" s="7"/>
      <c r="D1961" s="1"/>
      <c r="E1961" s="1"/>
      <c r="F1961" s="8"/>
      <c r="IP1961" s="9"/>
      <c r="IQ1961" s="9"/>
      <c r="IR1961" s="9"/>
      <c r="IS1961" s="9"/>
      <c r="IT1961" s="9"/>
      <c r="IU1961" s="9"/>
      <c r="IV1961" s="9"/>
    </row>
    <row r="1962" s="5" customFormat="1" ht="15.75" customHeight="1" spans="3:256">
      <c r="C1962" s="7"/>
      <c r="D1962" s="1"/>
      <c r="E1962" s="1"/>
      <c r="F1962" s="8"/>
      <c r="IP1962" s="9"/>
      <c r="IQ1962" s="9"/>
      <c r="IR1962" s="9"/>
      <c r="IS1962" s="9"/>
      <c r="IT1962" s="9"/>
      <c r="IU1962" s="9"/>
      <c r="IV1962" s="9"/>
    </row>
    <row r="1963" s="5" customFormat="1" ht="15.75" customHeight="1" spans="3:256">
      <c r="C1963" s="7"/>
      <c r="D1963" s="1"/>
      <c r="E1963" s="1"/>
      <c r="F1963" s="8"/>
      <c r="IP1963" s="9"/>
      <c r="IQ1963" s="9"/>
      <c r="IR1963" s="9"/>
      <c r="IS1963" s="9"/>
      <c r="IT1963" s="9"/>
      <c r="IU1963" s="9"/>
      <c r="IV1963" s="9"/>
    </row>
    <row r="1964" s="5" customFormat="1" ht="15.75" customHeight="1" spans="3:256">
      <c r="C1964" s="7"/>
      <c r="D1964" s="1"/>
      <c r="E1964" s="1"/>
      <c r="F1964" s="8"/>
      <c r="IP1964" s="9"/>
      <c r="IQ1964" s="9"/>
      <c r="IR1964" s="9"/>
      <c r="IS1964" s="9"/>
      <c r="IT1964" s="9"/>
      <c r="IU1964" s="9"/>
      <c r="IV1964" s="9"/>
    </row>
    <row r="1965" s="5" customFormat="1" ht="15.75" customHeight="1" spans="3:256">
      <c r="C1965" s="7"/>
      <c r="D1965" s="1"/>
      <c r="E1965" s="1"/>
      <c r="F1965" s="8"/>
      <c r="IP1965" s="9"/>
      <c r="IQ1965" s="9"/>
      <c r="IR1965" s="9"/>
      <c r="IS1965" s="9"/>
      <c r="IT1965" s="9"/>
      <c r="IU1965" s="9"/>
      <c r="IV1965" s="9"/>
    </row>
    <row r="1966" s="5" customFormat="1" ht="15.75" customHeight="1" spans="3:256">
      <c r="C1966" s="7"/>
      <c r="D1966" s="1"/>
      <c r="E1966" s="1"/>
      <c r="F1966" s="8"/>
      <c r="IP1966" s="9"/>
      <c r="IQ1966" s="9"/>
      <c r="IR1966" s="9"/>
      <c r="IS1966" s="9"/>
      <c r="IT1966" s="9"/>
      <c r="IU1966" s="9"/>
      <c r="IV1966" s="9"/>
    </row>
    <row r="1967" s="5" customFormat="1" ht="15.75" customHeight="1" spans="3:256">
      <c r="C1967" s="7"/>
      <c r="D1967" s="1"/>
      <c r="E1967" s="1"/>
      <c r="F1967" s="8"/>
      <c r="IP1967" s="9"/>
      <c r="IQ1967" s="9"/>
      <c r="IR1967" s="9"/>
      <c r="IS1967" s="9"/>
      <c r="IT1967" s="9"/>
      <c r="IU1967" s="9"/>
      <c r="IV1967" s="9"/>
    </row>
    <row r="1968" s="5" customFormat="1" ht="15.75" customHeight="1" spans="3:256">
      <c r="C1968" s="7"/>
      <c r="D1968" s="1"/>
      <c r="E1968" s="1"/>
      <c r="F1968" s="8"/>
      <c r="IP1968" s="9"/>
      <c r="IQ1968" s="9"/>
      <c r="IR1968" s="9"/>
      <c r="IS1968" s="9"/>
      <c r="IT1968" s="9"/>
      <c r="IU1968" s="9"/>
      <c r="IV1968" s="9"/>
    </row>
    <row r="1969" s="5" customFormat="1" ht="15.75" customHeight="1" spans="3:256">
      <c r="C1969" s="7"/>
      <c r="D1969" s="1"/>
      <c r="E1969" s="1"/>
      <c r="F1969" s="8"/>
      <c r="IP1969" s="9"/>
      <c r="IQ1969" s="9"/>
      <c r="IR1969" s="9"/>
      <c r="IS1969" s="9"/>
      <c r="IT1969" s="9"/>
      <c r="IU1969" s="9"/>
      <c r="IV1969" s="9"/>
    </row>
    <row r="1970" s="5" customFormat="1" ht="15.75" customHeight="1" spans="3:256">
      <c r="C1970" s="7"/>
      <c r="D1970" s="1"/>
      <c r="E1970" s="1"/>
      <c r="F1970" s="8"/>
      <c r="IP1970" s="9"/>
      <c r="IQ1970" s="9"/>
      <c r="IR1970" s="9"/>
      <c r="IS1970" s="9"/>
      <c r="IT1970" s="9"/>
      <c r="IU1970" s="9"/>
      <c r="IV1970" s="9"/>
    </row>
    <row r="1971" s="5" customFormat="1" ht="15.75" customHeight="1" spans="3:256">
      <c r="C1971" s="7"/>
      <c r="D1971" s="1"/>
      <c r="E1971" s="1"/>
      <c r="F1971" s="8"/>
      <c r="IP1971" s="9"/>
      <c r="IQ1971" s="9"/>
      <c r="IR1971" s="9"/>
      <c r="IS1971" s="9"/>
      <c r="IT1971" s="9"/>
      <c r="IU1971" s="9"/>
      <c r="IV1971" s="9"/>
    </row>
    <row r="1972" s="5" customFormat="1" ht="15.75" customHeight="1" spans="3:256">
      <c r="C1972" s="7"/>
      <c r="D1972" s="1"/>
      <c r="E1972" s="1"/>
      <c r="F1972" s="8"/>
      <c r="IP1972" s="9"/>
      <c r="IQ1972" s="9"/>
      <c r="IR1972" s="9"/>
      <c r="IS1972" s="9"/>
      <c r="IT1972" s="9"/>
      <c r="IU1972" s="9"/>
      <c r="IV1972" s="9"/>
    </row>
    <row r="1973" s="5" customFormat="1" ht="15.75" customHeight="1" spans="3:256">
      <c r="C1973" s="7"/>
      <c r="D1973" s="1"/>
      <c r="E1973" s="1"/>
      <c r="F1973" s="8"/>
      <c r="IP1973" s="9"/>
      <c r="IQ1973" s="9"/>
      <c r="IR1973" s="9"/>
      <c r="IS1973" s="9"/>
      <c r="IT1973" s="9"/>
      <c r="IU1973" s="9"/>
      <c r="IV1973" s="9"/>
    </row>
    <row r="1974" s="5" customFormat="1" ht="15.75" customHeight="1" spans="3:256">
      <c r="C1974" s="7"/>
      <c r="D1974" s="1"/>
      <c r="E1974" s="1"/>
      <c r="F1974" s="8"/>
      <c r="IP1974" s="9"/>
      <c r="IQ1974" s="9"/>
      <c r="IR1974" s="9"/>
      <c r="IS1974" s="9"/>
      <c r="IT1974" s="9"/>
      <c r="IU1974" s="9"/>
      <c r="IV1974" s="9"/>
    </row>
    <row r="1975" s="5" customFormat="1" ht="15.75" customHeight="1" spans="3:256">
      <c r="C1975" s="7"/>
      <c r="D1975" s="1"/>
      <c r="E1975" s="1"/>
      <c r="F1975" s="8"/>
      <c r="IP1975" s="9"/>
      <c r="IQ1975" s="9"/>
      <c r="IR1975" s="9"/>
      <c r="IS1975" s="9"/>
      <c r="IT1975" s="9"/>
      <c r="IU1975" s="9"/>
      <c r="IV1975" s="9"/>
    </row>
    <row r="1976" s="5" customFormat="1" ht="15.75" customHeight="1" spans="3:256">
      <c r="C1976" s="7"/>
      <c r="D1976" s="1"/>
      <c r="E1976" s="1"/>
      <c r="F1976" s="8"/>
      <c r="IP1976" s="9"/>
      <c r="IQ1976" s="9"/>
      <c r="IR1976" s="9"/>
      <c r="IS1976" s="9"/>
      <c r="IT1976" s="9"/>
      <c r="IU1976" s="9"/>
      <c r="IV1976" s="9"/>
    </row>
    <row r="1977" s="5" customFormat="1" ht="15.75" customHeight="1" spans="3:256">
      <c r="C1977" s="7"/>
      <c r="D1977" s="1"/>
      <c r="E1977" s="1"/>
      <c r="F1977" s="8"/>
      <c r="IP1977" s="9"/>
      <c r="IQ1977" s="9"/>
      <c r="IR1977" s="9"/>
      <c r="IS1977" s="9"/>
      <c r="IT1977" s="9"/>
      <c r="IU1977" s="9"/>
      <c r="IV1977" s="9"/>
    </row>
    <row r="1978" s="5" customFormat="1" ht="15.75" customHeight="1" spans="3:256">
      <c r="C1978" s="7"/>
      <c r="D1978" s="1"/>
      <c r="E1978" s="1"/>
      <c r="F1978" s="8"/>
      <c r="IP1978" s="9"/>
      <c r="IQ1978" s="9"/>
      <c r="IR1978" s="9"/>
      <c r="IS1978" s="9"/>
      <c r="IT1978" s="9"/>
      <c r="IU1978" s="9"/>
      <c r="IV1978" s="9"/>
    </row>
    <row r="1979" s="5" customFormat="1" ht="15.75" customHeight="1" spans="3:256">
      <c r="C1979" s="7"/>
      <c r="D1979" s="1"/>
      <c r="E1979" s="1"/>
      <c r="F1979" s="8"/>
      <c r="IP1979" s="9"/>
      <c r="IQ1979" s="9"/>
      <c r="IR1979" s="9"/>
      <c r="IS1979" s="9"/>
      <c r="IT1979" s="9"/>
      <c r="IU1979" s="9"/>
      <c r="IV1979" s="9"/>
    </row>
    <row r="1980" s="5" customFormat="1" ht="15.75" customHeight="1" spans="3:256">
      <c r="C1980" s="7"/>
      <c r="D1980" s="1"/>
      <c r="E1980" s="1"/>
      <c r="F1980" s="8"/>
      <c r="IP1980" s="9"/>
      <c r="IQ1980" s="9"/>
      <c r="IR1980" s="9"/>
      <c r="IS1980" s="9"/>
      <c r="IT1980" s="9"/>
      <c r="IU1980" s="9"/>
      <c r="IV1980" s="9"/>
    </row>
    <row r="1981" s="5" customFormat="1" ht="15.75" customHeight="1" spans="3:256">
      <c r="C1981" s="7"/>
      <c r="D1981" s="1"/>
      <c r="E1981" s="1"/>
      <c r="F1981" s="8"/>
      <c r="IP1981" s="9"/>
      <c r="IQ1981" s="9"/>
      <c r="IR1981" s="9"/>
      <c r="IS1981" s="9"/>
      <c r="IT1981" s="9"/>
      <c r="IU1981" s="9"/>
      <c r="IV1981" s="9"/>
    </row>
    <row r="1982" s="5" customFormat="1" ht="15.75" customHeight="1" spans="3:256">
      <c r="C1982" s="7"/>
      <c r="D1982" s="1"/>
      <c r="E1982" s="1"/>
      <c r="F1982" s="8"/>
      <c r="IP1982" s="9"/>
      <c r="IQ1982" s="9"/>
      <c r="IR1982" s="9"/>
      <c r="IS1982" s="9"/>
      <c r="IT1982" s="9"/>
      <c r="IU1982" s="9"/>
      <c r="IV1982" s="9"/>
    </row>
    <row r="1983" s="5" customFormat="1" ht="15.75" customHeight="1" spans="3:256">
      <c r="C1983" s="7"/>
      <c r="D1983" s="1"/>
      <c r="E1983" s="1"/>
      <c r="F1983" s="8"/>
      <c r="IP1983" s="9"/>
      <c r="IQ1983" s="9"/>
      <c r="IR1983" s="9"/>
      <c r="IS1983" s="9"/>
      <c r="IT1983" s="9"/>
      <c r="IU1983" s="9"/>
      <c r="IV1983" s="9"/>
    </row>
    <row r="1984" s="5" customFormat="1" ht="15.75" customHeight="1" spans="3:256">
      <c r="C1984" s="7"/>
      <c r="D1984" s="1"/>
      <c r="E1984" s="1"/>
      <c r="F1984" s="8"/>
      <c r="IP1984" s="9"/>
      <c r="IQ1984" s="9"/>
      <c r="IR1984" s="9"/>
      <c r="IS1984" s="9"/>
      <c r="IT1984" s="9"/>
      <c r="IU1984" s="9"/>
      <c r="IV1984" s="9"/>
    </row>
    <row r="1985" s="5" customFormat="1" ht="15.75" customHeight="1" spans="3:256">
      <c r="C1985" s="7"/>
      <c r="D1985" s="1"/>
      <c r="E1985" s="1"/>
      <c r="F1985" s="8"/>
      <c r="IP1985" s="9"/>
      <c r="IQ1985" s="9"/>
      <c r="IR1985" s="9"/>
      <c r="IS1985" s="9"/>
      <c r="IT1985" s="9"/>
      <c r="IU1985" s="9"/>
      <c r="IV1985" s="9"/>
    </row>
    <row r="1986" s="5" customFormat="1" ht="15.75" customHeight="1" spans="3:256">
      <c r="C1986" s="7"/>
      <c r="D1986" s="1"/>
      <c r="E1986" s="1"/>
      <c r="F1986" s="8"/>
      <c r="IP1986" s="9"/>
      <c r="IQ1986" s="9"/>
      <c r="IR1986" s="9"/>
      <c r="IS1986" s="9"/>
      <c r="IT1986" s="9"/>
      <c r="IU1986" s="9"/>
      <c r="IV1986" s="9"/>
    </row>
    <row r="1987" s="5" customFormat="1" ht="15.75" customHeight="1" spans="3:256">
      <c r="C1987" s="7"/>
      <c r="D1987" s="1"/>
      <c r="E1987" s="1"/>
      <c r="F1987" s="8"/>
      <c r="IP1987" s="9"/>
      <c r="IQ1987" s="9"/>
      <c r="IR1987" s="9"/>
      <c r="IS1987" s="9"/>
      <c r="IT1987" s="9"/>
      <c r="IU1987" s="9"/>
      <c r="IV1987" s="9"/>
    </row>
    <row r="1988" s="5" customFormat="1" ht="15.75" customHeight="1" spans="3:256">
      <c r="C1988" s="7"/>
      <c r="D1988" s="1"/>
      <c r="E1988" s="1"/>
      <c r="F1988" s="8"/>
      <c r="IP1988" s="9"/>
      <c r="IQ1988" s="9"/>
      <c r="IR1988" s="9"/>
      <c r="IS1988" s="9"/>
      <c r="IT1988" s="9"/>
      <c r="IU1988" s="9"/>
      <c r="IV1988" s="9"/>
    </row>
    <row r="1989" s="5" customFormat="1" ht="15.75" customHeight="1" spans="3:256">
      <c r="C1989" s="7"/>
      <c r="D1989" s="1"/>
      <c r="E1989" s="1"/>
      <c r="F1989" s="8"/>
      <c r="IP1989" s="9"/>
      <c r="IQ1989" s="9"/>
      <c r="IR1989" s="9"/>
      <c r="IS1989" s="9"/>
      <c r="IT1989" s="9"/>
      <c r="IU1989" s="9"/>
      <c r="IV1989" s="9"/>
    </row>
    <row r="1990" s="5" customFormat="1" ht="15.75" customHeight="1" spans="3:256">
      <c r="C1990" s="7"/>
      <c r="D1990" s="1"/>
      <c r="E1990" s="1"/>
      <c r="F1990" s="8"/>
      <c r="IP1990" s="9"/>
      <c r="IQ1990" s="9"/>
      <c r="IR1990" s="9"/>
      <c r="IS1990" s="9"/>
      <c r="IT1990" s="9"/>
      <c r="IU1990" s="9"/>
      <c r="IV1990" s="9"/>
    </row>
    <row r="1991" s="5" customFormat="1" ht="15.75" customHeight="1" spans="3:256">
      <c r="C1991" s="7"/>
      <c r="D1991" s="1"/>
      <c r="E1991" s="1"/>
      <c r="F1991" s="8"/>
      <c r="IP1991" s="9"/>
      <c r="IQ1991" s="9"/>
      <c r="IR1991" s="9"/>
      <c r="IS1991" s="9"/>
      <c r="IT1991" s="9"/>
      <c r="IU1991" s="9"/>
      <c r="IV1991" s="9"/>
    </row>
    <row r="1992" s="5" customFormat="1" ht="15.75" customHeight="1" spans="3:256">
      <c r="C1992" s="7"/>
      <c r="D1992" s="1"/>
      <c r="E1992" s="1"/>
      <c r="F1992" s="8"/>
      <c r="IP1992" s="9"/>
      <c r="IQ1992" s="9"/>
      <c r="IR1992" s="9"/>
      <c r="IS1992" s="9"/>
      <c r="IT1992" s="9"/>
      <c r="IU1992" s="9"/>
      <c r="IV1992" s="9"/>
    </row>
    <row r="1993" s="5" customFormat="1" ht="15.75" customHeight="1" spans="3:256">
      <c r="C1993" s="7"/>
      <c r="D1993" s="1"/>
      <c r="E1993" s="1"/>
      <c r="F1993" s="8"/>
      <c r="IP1993" s="9"/>
      <c r="IQ1993" s="9"/>
      <c r="IR1993" s="9"/>
      <c r="IS1993" s="9"/>
      <c r="IT1993" s="9"/>
      <c r="IU1993" s="9"/>
      <c r="IV1993" s="9"/>
    </row>
    <row r="1994" s="5" customFormat="1" ht="15.75" customHeight="1" spans="3:256">
      <c r="C1994" s="7"/>
      <c r="D1994" s="1"/>
      <c r="E1994" s="1"/>
      <c r="F1994" s="8"/>
      <c r="IP1994" s="9"/>
      <c r="IQ1994" s="9"/>
      <c r="IR1994" s="9"/>
      <c r="IS1994" s="9"/>
      <c r="IT1994" s="9"/>
      <c r="IU1994" s="9"/>
      <c r="IV1994" s="9"/>
    </row>
    <row r="1995" s="5" customFormat="1" ht="15.75" customHeight="1" spans="3:256">
      <c r="C1995" s="7"/>
      <c r="D1995" s="1"/>
      <c r="E1995" s="1"/>
      <c r="F1995" s="8"/>
      <c r="IP1995" s="9"/>
      <c r="IQ1995" s="9"/>
      <c r="IR1995" s="9"/>
      <c r="IS1995" s="9"/>
      <c r="IT1995" s="9"/>
      <c r="IU1995" s="9"/>
      <c r="IV1995" s="9"/>
    </row>
    <row r="1996" s="5" customFormat="1" ht="15.75" customHeight="1" spans="3:256">
      <c r="C1996" s="7"/>
      <c r="D1996" s="1"/>
      <c r="E1996" s="1"/>
      <c r="F1996" s="8"/>
      <c r="IP1996" s="9"/>
      <c r="IQ1996" s="9"/>
      <c r="IR1996" s="9"/>
      <c r="IS1996" s="9"/>
      <c r="IT1996" s="9"/>
      <c r="IU1996" s="9"/>
      <c r="IV1996" s="9"/>
    </row>
    <row r="1997" s="5" customFormat="1" ht="15.75" customHeight="1" spans="3:256">
      <c r="C1997" s="7"/>
      <c r="D1997" s="1"/>
      <c r="E1997" s="1"/>
      <c r="F1997" s="8"/>
      <c r="IP1997" s="9"/>
      <c r="IQ1997" s="9"/>
      <c r="IR1997" s="9"/>
      <c r="IS1997" s="9"/>
      <c r="IT1997" s="9"/>
      <c r="IU1997" s="9"/>
      <c r="IV1997" s="9"/>
    </row>
    <row r="1998" s="5" customFormat="1" ht="15.75" customHeight="1" spans="3:256">
      <c r="C1998" s="7"/>
      <c r="D1998" s="1"/>
      <c r="E1998" s="1"/>
      <c r="F1998" s="8"/>
      <c r="IP1998" s="9"/>
      <c r="IQ1998" s="9"/>
      <c r="IR1998" s="9"/>
      <c r="IS1998" s="9"/>
      <c r="IT1998" s="9"/>
      <c r="IU1998" s="9"/>
      <c r="IV1998" s="9"/>
    </row>
    <row r="1999" s="5" customFormat="1" ht="15.75" customHeight="1" spans="3:256">
      <c r="C1999" s="7"/>
      <c r="D1999" s="1"/>
      <c r="E1999" s="1"/>
      <c r="F1999" s="8"/>
      <c r="IP1999" s="9"/>
      <c r="IQ1999" s="9"/>
      <c r="IR1999" s="9"/>
      <c r="IS1999" s="9"/>
      <c r="IT1999" s="9"/>
      <c r="IU1999" s="9"/>
      <c r="IV1999" s="9"/>
    </row>
    <row r="2000" s="5" customFormat="1" ht="15.75" customHeight="1" spans="3:256">
      <c r="C2000" s="7"/>
      <c r="D2000" s="1"/>
      <c r="E2000" s="1"/>
      <c r="F2000" s="8"/>
      <c r="IP2000" s="9"/>
      <c r="IQ2000" s="9"/>
      <c r="IR2000" s="9"/>
      <c r="IS2000" s="9"/>
      <c r="IT2000" s="9"/>
      <c r="IU2000" s="9"/>
      <c r="IV2000" s="9"/>
    </row>
    <row r="2001" s="5" customFormat="1" ht="15.75" customHeight="1" spans="3:256">
      <c r="C2001" s="7"/>
      <c r="D2001" s="1"/>
      <c r="E2001" s="1"/>
      <c r="F2001" s="8"/>
      <c r="IP2001" s="9"/>
      <c r="IQ2001" s="9"/>
      <c r="IR2001" s="9"/>
      <c r="IS2001" s="9"/>
      <c r="IT2001" s="9"/>
      <c r="IU2001" s="9"/>
      <c r="IV2001" s="9"/>
    </row>
    <row r="2002" s="5" customFormat="1" ht="15.75" customHeight="1" spans="3:256">
      <c r="C2002" s="7"/>
      <c r="D2002" s="1"/>
      <c r="E2002" s="1"/>
      <c r="F2002" s="8"/>
      <c r="IP2002" s="9"/>
      <c r="IQ2002" s="9"/>
      <c r="IR2002" s="9"/>
      <c r="IS2002" s="9"/>
      <c r="IT2002" s="9"/>
      <c r="IU2002" s="9"/>
      <c r="IV2002" s="9"/>
    </row>
    <row r="2003" s="5" customFormat="1" ht="15.75" customHeight="1" spans="3:256">
      <c r="C2003" s="7"/>
      <c r="D2003" s="1"/>
      <c r="E2003" s="1"/>
      <c r="F2003" s="8"/>
      <c r="IP2003" s="9"/>
      <c r="IQ2003" s="9"/>
      <c r="IR2003" s="9"/>
      <c r="IS2003" s="9"/>
      <c r="IT2003" s="9"/>
      <c r="IU2003" s="9"/>
      <c r="IV2003" s="9"/>
    </row>
    <row r="2004" s="5" customFormat="1" ht="15.75" customHeight="1" spans="3:256">
      <c r="C2004" s="7"/>
      <c r="D2004" s="1"/>
      <c r="E2004" s="1"/>
      <c r="F2004" s="8"/>
      <c r="IP2004" s="9"/>
      <c r="IQ2004" s="9"/>
      <c r="IR2004" s="9"/>
      <c r="IS2004" s="9"/>
      <c r="IT2004" s="9"/>
      <c r="IU2004" s="9"/>
      <c r="IV2004" s="9"/>
    </row>
    <row r="2005" s="5" customFormat="1" ht="15.75" customHeight="1" spans="3:256">
      <c r="C2005" s="7"/>
      <c r="D2005" s="1"/>
      <c r="E2005" s="1"/>
      <c r="F2005" s="8"/>
      <c r="IP2005" s="9"/>
      <c r="IQ2005" s="9"/>
      <c r="IR2005" s="9"/>
      <c r="IS2005" s="9"/>
      <c r="IT2005" s="9"/>
      <c r="IU2005" s="9"/>
      <c r="IV2005" s="9"/>
    </row>
    <row r="2006" s="5" customFormat="1" ht="15.75" customHeight="1" spans="3:256">
      <c r="C2006" s="7"/>
      <c r="D2006" s="1"/>
      <c r="E2006" s="1"/>
      <c r="F2006" s="8"/>
      <c r="IP2006" s="9"/>
      <c r="IQ2006" s="9"/>
      <c r="IR2006" s="9"/>
      <c r="IS2006" s="9"/>
      <c r="IT2006" s="9"/>
      <c r="IU2006" s="9"/>
      <c r="IV2006" s="9"/>
    </row>
    <row r="2007" s="5" customFormat="1" ht="15.75" customHeight="1" spans="3:256">
      <c r="C2007" s="7"/>
      <c r="D2007" s="1"/>
      <c r="E2007" s="1"/>
      <c r="F2007" s="8"/>
      <c r="IP2007" s="9"/>
      <c r="IQ2007" s="9"/>
      <c r="IR2007" s="9"/>
      <c r="IS2007" s="9"/>
      <c r="IT2007" s="9"/>
      <c r="IU2007" s="9"/>
      <c r="IV2007" s="9"/>
    </row>
    <row r="2008" s="5" customFormat="1" ht="15.75" customHeight="1" spans="3:256">
      <c r="C2008" s="7"/>
      <c r="D2008" s="1"/>
      <c r="E2008" s="1"/>
      <c r="F2008" s="8"/>
      <c r="IP2008" s="9"/>
      <c r="IQ2008" s="9"/>
      <c r="IR2008" s="9"/>
      <c r="IS2008" s="9"/>
      <c r="IT2008" s="9"/>
      <c r="IU2008" s="9"/>
      <c r="IV2008" s="9"/>
    </row>
    <row r="2009" s="5" customFormat="1" ht="15.75" customHeight="1" spans="3:256">
      <c r="C2009" s="7"/>
      <c r="D2009" s="1"/>
      <c r="E2009" s="1"/>
      <c r="F2009" s="8"/>
      <c r="IP2009" s="9"/>
      <c r="IQ2009" s="9"/>
      <c r="IR2009" s="9"/>
      <c r="IS2009" s="9"/>
      <c r="IT2009" s="9"/>
      <c r="IU2009" s="9"/>
      <c r="IV2009" s="9"/>
    </row>
    <row r="2010" s="5" customFormat="1" ht="15.75" customHeight="1" spans="3:256">
      <c r="C2010" s="7"/>
      <c r="D2010" s="1"/>
      <c r="E2010" s="1"/>
      <c r="F2010" s="8"/>
      <c r="IP2010" s="9"/>
      <c r="IQ2010" s="9"/>
      <c r="IR2010" s="9"/>
      <c r="IS2010" s="9"/>
      <c r="IT2010" s="9"/>
      <c r="IU2010" s="9"/>
      <c r="IV2010" s="9"/>
    </row>
    <row r="2011" s="5" customFormat="1" ht="15.75" customHeight="1" spans="3:256">
      <c r="C2011" s="7"/>
      <c r="D2011" s="1"/>
      <c r="E2011" s="1"/>
      <c r="F2011" s="8"/>
      <c r="IP2011" s="9"/>
      <c r="IQ2011" s="9"/>
      <c r="IR2011" s="9"/>
      <c r="IS2011" s="9"/>
      <c r="IT2011" s="9"/>
      <c r="IU2011" s="9"/>
      <c r="IV2011" s="9"/>
    </row>
    <row r="2012" s="5" customFormat="1" ht="15.75" customHeight="1" spans="3:256">
      <c r="C2012" s="7"/>
      <c r="D2012" s="1"/>
      <c r="E2012" s="1"/>
      <c r="F2012" s="8"/>
      <c r="IP2012" s="9"/>
      <c r="IQ2012" s="9"/>
      <c r="IR2012" s="9"/>
      <c r="IS2012" s="9"/>
      <c r="IT2012" s="9"/>
      <c r="IU2012" s="9"/>
      <c r="IV2012" s="9"/>
    </row>
    <row r="2013" s="5" customFormat="1" ht="15.75" customHeight="1" spans="3:256">
      <c r="C2013" s="7"/>
      <c r="D2013" s="1"/>
      <c r="E2013" s="1"/>
      <c r="F2013" s="8"/>
      <c r="IP2013" s="9"/>
      <c r="IQ2013" s="9"/>
      <c r="IR2013" s="9"/>
      <c r="IS2013" s="9"/>
      <c r="IT2013" s="9"/>
      <c r="IU2013" s="9"/>
      <c r="IV2013" s="9"/>
    </row>
    <row r="2014" s="5" customFormat="1" ht="15.75" customHeight="1" spans="3:256">
      <c r="C2014" s="7"/>
      <c r="D2014" s="1"/>
      <c r="E2014" s="1"/>
      <c r="F2014" s="8"/>
      <c r="IP2014" s="9"/>
      <c r="IQ2014" s="9"/>
      <c r="IR2014" s="9"/>
      <c r="IS2014" s="9"/>
      <c r="IT2014" s="9"/>
      <c r="IU2014" s="9"/>
      <c r="IV2014" s="9"/>
    </row>
    <row r="2015" s="5" customFormat="1" ht="15.75" customHeight="1" spans="3:256">
      <c r="C2015" s="7"/>
      <c r="D2015" s="1"/>
      <c r="E2015" s="1"/>
      <c r="F2015" s="8"/>
      <c r="IP2015" s="9"/>
      <c r="IQ2015" s="9"/>
      <c r="IR2015" s="9"/>
      <c r="IS2015" s="9"/>
      <c r="IT2015" s="9"/>
      <c r="IU2015" s="9"/>
      <c r="IV2015" s="9"/>
    </row>
    <row r="2016" s="5" customFormat="1" ht="15.75" customHeight="1" spans="3:256">
      <c r="C2016" s="7"/>
      <c r="D2016" s="1"/>
      <c r="E2016" s="1"/>
      <c r="F2016" s="8"/>
      <c r="IP2016" s="9"/>
      <c r="IQ2016" s="9"/>
      <c r="IR2016" s="9"/>
      <c r="IS2016" s="9"/>
      <c r="IT2016" s="9"/>
      <c r="IU2016" s="9"/>
      <c r="IV2016" s="9"/>
    </row>
    <row r="2017" s="5" customFormat="1" ht="15.75" customHeight="1" spans="3:256">
      <c r="C2017" s="7"/>
      <c r="D2017" s="1"/>
      <c r="E2017" s="1"/>
      <c r="F2017" s="8"/>
      <c r="IP2017" s="9"/>
      <c r="IQ2017" s="9"/>
      <c r="IR2017" s="9"/>
      <c r="IS2017" s="9"/>
      <c r="IT2017" s="9"/>
      <c r="IU2017" s="9"/>
      <c r="IV2017" s="9"/>
    </row>
    <row r="2018" s="5" customFormat="1" ht="15.75" customHeight="1" spans="3:256">
      <c r="C2018" s="7"/>
      <c r="D2018" s="1"/>
      <c r="E2018" s="1"/>
      <c r="F2018" s="8"/>
      <c r="IP2018" s="9"/>
      <c r="IQ2018" s="9"/>
      <c r="IR2018" s="9"/>
      <c r="IS2018" s="9"/>
      <c r="IT2018" s="9"/>
      <c r="IU2018" s="9"/>
      <c r="IV2018" s="9"/>
    </row>
    <row r="2019" s="5" customFormat="1" ht="15.75" customHeight="1" spans="3:256">
      <c r="C2019" s="7"/>
      <c r="D2019" s="1"/>
      <c r="E2019" s="1"/>
      <c r="F2019" s="8"/>
      <c r="IP2019" s="9"/>
      <c r="IQ2019" s="9"/>
      <c r="IR2019" s="9"/>
      <c r="IS2019" s="9"/>
      <c r="IT2019" s="9"/>
      <c r="IU2019" s="9"/>
      <c r="IV2019" s="9"/>
    </row>
    <row r="2020" s="5" customFormat="1" ht="15.75" customHeight="1" spans="3:256">
      <c r="C2020" s="7"/>
      <c r="D2020" s="1"/>
      <c r="E2020" s="1"/>
      <c r="F2020" s="8"/>
      <c r="IP2020" s="9"/>
      <c r="IQ2020" s="9"/>
      <c r="IR2020" s="9"/>
      <c r="IS2020" s="9"/>
      <c r="IT2020" s="9"/>
      <c r="IU2020" s="9"/>
      <c r="IV2020" s="9"/>
    </row>
    <row r="2021" s="5" customFormat="1" ht="15.75" customHeight="1" spans="3:256">
      <c r="C2021" s="7"/>
      <c r="D2021" s="1"/>
      <c r="E2021" s="1"/>
      <c r="F2021" s="8"/>
      <c r="IP2021" s="9"/>
      <c r="IQ2021" s="9"/>
      <c r="IR2021" s="9"/>
      <c r="IS2021" s="9"/>
      <c r="IT2021" s="9"/>
      <c r="IU2021" s="9"/>
      <c r="IV2021" s="9"/>
    </row>
    <row r="2022" s="5" customFormat="1" ht="15.75" customHeight="1" spans="3:256">
      <c r="C2022" s="7"/>
      <c r="D2022" s="1"/>
      <c r="E2022" s="1"/>
      <c r="F2022" s="8"/>
      <c r="IP2022" s="9"/>
      <c r="IQ2022" s="9"/>
      <c r="IR2022" s="9"/>
      <c r="IS2022" s="9"/>
      <c r="IT2022" s="9"/>
      <c r="IU2022" s="9"/>
      <c r="IV2022" s="9"/>
    </row>
    <row r="2023" s="5" customFormat="1" ht="15.75" customHeight="1" spans="3:256">
      <c r="C2023" s="7"/>
      <c r="D2023" s="1"/>
      <c r="E2023" s="1"/>
      <c r="F2023" s="8"/>
      <c r="IP2023" s="9"/>
      <c r="IQ2023" s="9"/>
      <c r="IR2023" s="9"/>
      <c r="IS2023" s="9"/>
      <c r="IT2023" s="9"/>
      <c r="IU2023" s="9"/>
      <c r="IV2023" s="9"/>
    </row>
    <row r="2024" s="5" customFormat="1" ht="15.75" customHeight="1" spans="3:256">
      <c r="C2024" s="7"/>
      <c r="D2024" s="1"/>
      <c r="E2024" s="1"/>
      <c r="F2024" s="8"/>
      <c r="IP2024" s="9"/>
      <c r="IQ2024" s="9"/>
      <c r="IR2024" s="9"/>
      <c r="IS2024" s="9"/>
      <c r="IT2024" s="9"/>
      <c r="IU2024" s="9"/>
      <c r="IV2024" s="9"/>
    </row>
    <row r="2025" s="5" customFormat="1" ht="15.75" customHeight="1" spans="3:256">
      <c r="C2025" s="7"/>
      <c r="D2025" s="1"/>
      <c r="E2025" s="1"/>
      <c r="F2025" s="8"/>
      <c r="IP2025" s="9"/>
      <c r="IQ2025" s="9"/>
      <c r="IR2025" s="9"/>
      <c r="IS2025" s="9"/>
      <c r="IT2025" s="9"/>
      <c r="IU2025" s="9"/>
      <c r="IV2025" s="9"/>
    </row>
    <row r="2026" s="5" customFormat="1" ht="15.75" customHeight="1" spans="3:256">
      <c r="C2026" s="7"/>
      <c r="D2026" s="1"/>
      <c r="E2026" s="1"/>
      <c r="F2026" s="8"/>
      <c r="IP2026" s="9"/>
      <c r="IQ2026" s="9"/>
      <c r="IR2026" s="9"/>
      <c r="IS2026" s="9"/>
      <c r="IT2026" s="9"/>
      <c r="IU2026" s="9"/>
      <c r="IV2026" s="9"/>
    </row>
    <row r="2027" s="5" customFormat="1" ht="15.75" customHeight="1" spans="3:256">
      <c r="C2027" s="7"/>
      <c r="D2027" s="1"/>
      <c r="E2027" s="1"/>
      <c r="F2027" s="8"/>
      <c r="IP2027" s="9"/>
      <c r="IQ2027" s="9"/>
      <c r="IR2027" s="9"/>
      <c r="IS2027" s="9"/>
      <c r="IT2027" s="9"/>
      <c r="IU2027" s="9"/>
      <c r="IV2027" s="9"/>
    </row>
    <row r="2028" s="5" customFormat="1" ht="15.75" customHeight="1" spans="3:256">
      <c r="C2028" s="7"/>
      <c r="D2028" s="1"/>
      <c r="E2028" s="1"/>
      <c r="F2028" s="8"/>
      <c r="IP2028" s="9"/>
      <c r="IQ2028" s="9"/>
      <c r="IR2028" s="9"/>
      <c r="IS2028" s="9"/>
      <c r="IT2028" s="9"/>
      <c r="IU2028" s="9"/>
      <c r="IV2028" s="9"/>
    </row>
    <row r="2029" s="5" customFormat="1" ht="15.75" customHeight="1" spans="3:256">
      <c r="C2029" s="7"/>
      <c r="D2029" s="1"/>
      <c r="E2029" s="1"/>
      <c r="F2029" s="8"/>
      <c r="IP2029" s="9"/>
      <c r="IQ2029" s="9"/>
      <c r="IR2029" s="9"/>
      <c r="IS2029" s="9"/>
      <c r="IT2029" s="9"/>
      <c r="IU2029" s="9"/>
      <c r="IV2029" s="9"/>
    </row>
    <row r="2030" s="5" customFormat="1" ht="15.75" customHeight="1" spans="3:256">
      <c r="C2030" s="7"/>
      <c r="D2030" s="1"/>
      <c r="E2030" s="1"/>
      <c r="F2030" s="8"/>
      <c r="IP2030" s="9"/>
      <c r="IQ2030" s="9"/>
      <c r="IR2030" s="9"/>
      <c r="IS2030" s="9"/>
      <c r="IT2030" s="9"/>
      <c r="IU2030" s="9"/>
      <c r="IV2030" s="9"/>
    </row>
    <row r="2031" s="5" customFormat="1" ht="15.75" customHeight="1" spans="3:256">
      <c r="C2031" s="7"/>
      <c r="D2031" s="1"/>
      <c r="E2031" s="1"/>
      <c r="F2031" s="8"/>
      <c r="IP2031" s="9"/>
      <c r="IQ2031" s="9"/>
      <c r="IR2031" s="9"/>
      <c r="IS2031" s="9"/>
      <c r="IT2031" s="9"/>
      <c r="IU2031" s="9"/>
      <c r="IV2031" s="9"/>
    </row>
    <row r="2032" s="5" customFormat="1" ht="15.75" customHeight="1" spans="3:256">
      <c r="C2032" s="7"/>
      <c r="D2032" s="1"/>
      <c r="E2032" s="1"/>
      <c r="F2032" s="8"/>
      <c r="IP2032" s="9"/>
      <c r="IQ2032" s="9"/>
      <c r="IR2032" s="9"/>
      <c r="IS2032" s="9"/>
      <c r="IT2032" s="9"/>
      <c r="IU2032" s="9"/>
      <c r="IV2032" s="9"/>
    </row>
    <row r="2033" s="5" customFormat="1" ht="15.75" customHeight="1" spans="3:256">
      <c r="C2033" s="7"/>
      <c r="D2033" s="1"/>
      <c r="E2033" s="1"/>
      <c r="F2033" s="8"/>
      <c r="IP2033" s="9"/>
      <c r="IQ2033" s="9"/>
      <c r="IR2033" s="9"/>
      <c r="IS2033" s="9"/>
      <c r="IT2033" s="9"/>
      <c r="IU2033" s="9"/>
      <c r="IV2033" s="9"/>
    </row>
    <row r="2034" s="5" customFormat="1" ht="15.75" customHeight="1" spans="3:256">
      <c r="C2034" s="7"/>
      <c r="D2034" s="1"/>
      <c r="E2034" s="1"/>
      <c r="F2034" s="8"/>
      <c r="IP2034" s="9"/>
      <c r="IQ2034" s="9"/>
      <c r="IR2034" s="9"/>
      <c r="IS2034" s="9"/>
      <c r="IT2034" s="9"/>
      <c r="IU2034" s="9"/>
      <c r="IV2034" s="9"/>
    </row>
    <row r="2035" s="5" customFormat="1" ht="15.75" customHeight="1" spans="3:256">
      <c r="C2035" s="7"/>
      <c r="D2035" s="1"/>
      <c r="E2035" s="1"/>
      <c r="F2035" s="8"/>
      <c r="IP2035" s="9"/>
      <c r="IQ2035" s="9"/>
      <c r="IR2035" s="9"/>
      <c r="IS2035" s="9"/>
      <c r="IT2035" s="9"/>
      <c r="IU2035" s="9"/>
      <c r="IV2035" s="9"/>
    </row>
    <row r="2036" s="5" customFormat="1" ht="15.75" customHeight="1" spans="3:256">
      <c r="C2036" s="7"/>
      <c r="D2036" s="1"/>
      <c r="E2036" s="1"/>
      <c r="F2036" s="8"/>
      <c r="IP2036" s="9"/>
      <c r="IQ2036" s="9"/>
      <c r="IR2036" s="9"/>
      <c r="IS2036" s="9"/>
      <c r="IT2036" s="9"/>
      <c r="IU2036" s="9"/>
      <c r="IV2036" s="9"/>
    </row>
    <row r="2037" s="5" customFormat="1" ht="15.75" customHeight="1" spans="3:256">
      <c r="C2037" s="7"/>
      <c r="D2037" s="1"/>
      <c r="E2037" s="1"/>
      <c r="F2037" s="8"/>
      <c r="IP2037" s="9"/>
      <c r="IQ2037" s="9"/>
      <c r="IR2037" s="9"/>
      <c r="IS2037" s="9"/>
      <c r="IT2037" s="9"/>
      <c r="IU2037" s="9"/>
      <c r="IV2037" s="9"/>
    </row>
    <row r="2038" s="5" customFormat="1" ht="15.75" customHeight="1" spans="3:256">
      <c r="C2038" s="7"/>
      <c r="D2038" s="1"/>
      <c r="E2038" s="1"/>
      <c r="F2038" s="8"/>
      <c r="IP2038" s="9"/>
      <c r="IQ2038" s="9"/>
      <c r="IR2038" s="9"/>
      <c r="IS2038" s="9"/>
      <c r="IT2038" s="9"/>
      <c r="IU2038" s="9"/>
      <c r="IV2038" s="9"/>
    </row>
    <row r="2039" s="5" customFormat="1" ht="15.75" customHeight="1" spans="3:256">
      <c r="C2039" s="7"/>
      <c r="D2039" s="1"/>
      <c r="E2039" s="1"/>
      <c r="F2039" s="8"/>
      <c r="IP2039" s="9"/>
      <c r="IQ2039" s="9"/>
      <c r="IR2039" s="9"/>
      <c r="IS2039" s="9"/>
      <c r="IT2039" s="9"/>
      <c r="IU2039" s="9"/>
      <c r="IV2039" s="9"/>
    </row>
    <row r="2040" s="5" customFormat="1" ht="15.75" customHeight="1" spans="3:256">
      <c r="C2040" s="7"/>
      <c r="D2040" s="1"/>
      <c r="E2040" s="1"/>
      <c r="F2040" s="8"/>
      <c r="IP2040" s="9"/>
      <c r="IQ2040" s="9"/>
      <c r="IR2040" s="9"/>
      <c r="IS2040" s="9"/>
      <c r="IT2040" s="9"/>
      <c r="IU2040" s="9"/>
      <c r="IV2040" s="9"/>
    </row>
    <row r="2041" s="5" customFormat="1" ht="15.75" customHeight="1" spans="3:256">
      <c r="C2041" s="7"/>
      <c r="D2041" s="1"/>
      <c r="E2041" s="1"/>
      <c r="F2041" s="8"/>
      <c r="IP2041" s="9"/>
      <c r="IQ2041" s="9"/>
      <c r="IR2041" s="9"/>
      <c r="IS2041" s="9"/>
      <c r="IT2041" s="9"/>
      <c r="IU2041" s="9"/>
      <c r="IV2041" s="9"/>
    </row>
    <row r="2042" s="5" customFormat="1" ht="15.75" customHeight="1" spans="3:256">
      <c r="C2042" s="7"/>
      <c r="D2042" s="1"/>
      <c r="E2042" s="1"/>
      <c r="F2042" s="8"/>
      <c r="IP2042" s="9"/>
      <c r="IQ2042" s="9"/>
      <c r="IR2042" s="9"/>
      <c r="IS2042" s="9"/>
      <c r="IT2042" s="9"/>
      <c r="IU2042" s="9"/>
      <c r="IV2042" s="9"/>
    </row>
    <row r="2043" s="5" customFormat="1" ht="15.75" customHeight="1" spans="3:256">
      <c r="C2043" s="7"/>
      <c r="D2043" s="1"/>
      <c r="E2043" s="1"/>
      <c r="F2043" s="8"/>
      <c r="IP2043" s="9"/>
      <c r="IQ2043" s="9"/>
      <c r="IR2043" s="9"/>
      <c r="IS2043" s="9"/>
      <c r="IT2043" s="9"/>
      <c r="IU2043" s="9"/>
      <c r="IV2043" s="9"/>
    </row>
    <row r="2044" s="5" customFormat="1" ht="15.75" customHeight="1" spans="3:256">
      <c r="C2044" s="7"/>
      <c r="D2044" s="1"/>
      <c r="E2044" s="1"/>
      <c r="F2044" s="8"/>
      <c r="IP2044" s="9"/>
      <c r="IQ2044" s="9"/>
      <c r="IR2044" s="9"/>
      <c r="IS2044" s="9"/>
      <c r="IT2044" s="9"/>
      <c r="IU2044" s="9"/>
      <c r="IV2044" s="9"/>
    </row>
    <row r="2045" s="5" customFormat="1" ht="15.75" customHeight="1" spans="3:256">
      <c r="C2045" s="7"/>
      <c r="D2045" s="1"/>
      <c r="E2045" s="1"/>
      <c r="F2045" s="8"/>
      <c r="IP2045" s="9"/>
      <c r="IQ2045" s="9"/>
      <c r="IR2045" s="9"/>
      <c r="IS2045" s="9"/>
      <c r="IT2045" s="9"/>
      <c r="IU2045" s="9"/>
      <c r="IV2045" s="9"/>
    </row>
    <row r="2046" s="5" customFormat="1" ht="15.75" customHeight="1" spans="3:256">
      <c r="C2046" s="7"/>
      <c r="D2046" s="1"/>
      <c r="E2046" s="1"/>
      <c r="F2046" s="8"/>
      <c r="IP2046" s="9"/>
      <c r="IQ2046" s="9"/>
      <c r="IR2046" s="9"/>
      <c r="IS2046" s="9"/>
      <c r="IT2046" s="9"/>
      <c r="IU2046" s="9"/>
      <c r="IV2046" s="9"/>
    </row>
    <row r="2047" s="5" customFormat="1" ht="15.75" customHeight="1" spans="3:256">
      <c r="C2047" s="7"/>
      <c r="D2047" s="1"/>
      <c r="E2047" s="1"/>
      <c r="F2047" s="8"/>
      <c r="IP2047" s="9"/>
      <c r="IQ2047" s="9"/>
      <c r="IR2047" s="9"/>
      <c r="IS2047" s="9"/>
      <c r="IT2047" s="9"/>
      <c r="IU2047" s="9"/>
      <c r="IV2047" s="9"/>
    </row>
    <row r="2048" s="5" customFormat="1" ht="15.75" customHeight="1" spans="3:256">
      <c r="C2048" s="7"/>
      <c r="D2048" s="1"/>
      <c r="E2048" s="1"/>
      <c r="F2048" s="8"/>
      <c r="IP2048" s="9"/>
      <c r="IQ2048" s="9"/>
      <c r="IR2048" s="9"/>
      <c r="IS2048" s="9"/>
      <c r="IT2048" s="9"/>
      <c r="IU2048" s="9"/>
      <c r="IV2048" s="9"/>
    </row>
    <row r="2049" s="5" customFormat="1" ht="15.75" customHeight="1" spans="3:256">
      <c r="C2049" s="7"/>
      <c r="D2049" s="1"/>
      <c r="E2049" s="1"/>
      <c r="F2049" s="8"/>
      <c r="IP2049" s="9"/>
      <c r="IQ2049" s="9"/>
      <c r="IR2049" s="9"/>
      <c r="IS2049" s="9"/>
      <c r="IT2049" s="9"/>
      <c r="IU2049" s="9"/>
      <c r="IV2049" s="9"/>
    </row>
    <row r="2050" s="5" customFormat="1" ht="15.75" customHeight="1" spans="3:256">
      <c r="C2050" s="7"/>
      <c r="D2050" s="1"/>
      <c r="E2050" s="1"/>
      <c r="F2050" s="8"/>
      <c r="IP2050" s="9"/>
      <c r="IQ2050" s="9"/>
      <c r="IR2050" s="9"/>
      <c r="IS2050" s="9"/>
      <c r="IT2050" s="9"/>
      <c r="IU2050" s="9"/>
      <c r="IV2050" s="9"/>
    </row>
    <row r="2051" s="5" customFormat="1" ht="15.75" customHeight="1" spans="3:256">
      <c r="C2051" s="7"/>
      <c r="D2051" s="1"/>
      <c r="E2051" s="1"/>
      <c r="F2051" s="8"/>
      <c r="IP2051" s="9"/>
      <c r="IQ2051" s="9"/>
      <c r="IR2051" s="9"/>
      <c r="IS2051" s="9"/>
      <c r="IT2051" s="9"/>
      <c r="IU2051" s="9"/>
      <c r="IV2051" s="9"/>
    </row>
    <row r="2052" s="5" customFormat="1" ht="15.75" customHeight="1" spans="3:256">
      <c r="C2052" s="7"/>
      <c r="D2052" s="1"/>
      <c r="E2052" s="1"/>
      <c r="F2052" s="8"/>
      <c r="IP2052" s="9"/>
      <c r="IQ2052" s="9"/>
      <c r="IR2052" s="9"/>
      <c r="IS2052" s="9"/>
      <c r="IT2052" s="9"/>
      <c r="IU2052" s="9"/>
      <c r="IV2052" s="9"/>
    </row>
    <row r="2053" s="5" customFormat="1" ht="15.75" customHeight="1" spans="3:256">
      <c r="C2053" s="7"/>
      <c r="D2053" s="1"/>
      <c r="E2053" s="1"/>
      <c r="F2053" s="8"/>
      <c r="IP2053" s="9"/>
      <c r="IQ2053" s="9"/>
      <c r="IR2053" s="9"/>
      <c r="IS2053" s="9"/>
      <c r="IT2053" s="9"/>
      <c r="IU2053" s="9"/>
      <c r="IV2053" s="9"/>
    </row>
    <row r="2054" s="5" customFormat="1" ht="15.75" customHeight="1" spans="3:256">
      <c r="C2054" s="7"/>
      <c r="D2054" s="1"/>
      <c r="E2054" s="1"/>
      <c r="F2054" s="8"/>
      <c r="IP2054" s="9"/>
      <c r="IQ2054" s="9"/>
      <c r="IR2054" s="9"/>
      <c r="IS2054" s="9"/>
      <c r="IT2054" s="9"/>
      <c r="IU2054" s="9"/>
      <c r="IV2054" s="9"/>
    </row>
    <row r="2055" s="5" customFormat="1" ht="15.75" customHeight="1" spans="3:256">
      <c r="C2055" s="7"/>
      <c r="D2055" s="1"/>
      <c r="E2055" s="1"/>
      <c r="F2055" s="8"/>
      <c r="IP2055" s="9"/>
      <c r="IQ2055" s="9"/>
      <c r="IR2055" s="9"/>
      <c r="IS2055" s="9"/>
      <c r="IT2055" s="9"/>
      <c r="IU2055" s="9"/>
      <c r="IV2055" s="9"/>
    </row>
    <row r="2056" s="5" customFormat="1" ht="15.75" customHeight="1" spans="3:256">
      <c r="C2056" s="7"/>
      <c r="D2056" s="1"/>
      <c r="E2056" s="1"/>
      <c r="F2056" s="8"/>
      <c r="IP2056" s="9"/>
      <c r="IQ2056" s="9"/>
      <c r="IR2056" s="9"/>
      <c r="IS2056" s="9"/>
      <c r="IT2056" s="9"/>
      <c r="IU2056" s="9"/>
      <c r="IV2056" s="9"/>
    </row>
    <row r="2057" s="5" customFormat="1" ht="15.75" customHeight="1" spans="3:256">
      <c r="C2057" s="7"/>
      <c r="D2057" s="1"/>
      <c r="E2057" s="1"/>
      <c r="F2057" s="8"/>
      <c r="IP2057" s="9"/>
      <c r="IQ2057" s="9"/>
      <c r="IR2057" s="9"/>
      <c r="IS2057" s="9"/>
      <c r="IT2057" s="9"/>
      <c r="IU2057" s="9"/>
      <c r="IV2057" s="9"/>
    </row>
    <row r="2058" s="5" customFormat="1" ht="15.75" customHeight="1" spans="3:256">
      <c r="C2058" s="7"/>
      <c r="D2058" s="1"/>
      <c r="E2058" s="1"/>
      <c r="F2058" s="8"/>
      <c r="IP2058" s="9"/>
      <c r="IQ2058" s="9"/>
      <c r="IR2058" s="9"/>
      <c r="IS2058" s="9"/>
      <c r="IT2058" s="9"/>
      <c r="IU2058" s="9"/>
      <c r="IV2058" s="9"/>
    </row>
    <row r="2059" s="5" customFormat="1" ht="15.75" customHeight="1" spans="3:256">
      <c r="C2059" s="7"/>
      <c r="D2059" s="1"/>
      <c r="E2059" s="1"/>
      <c r="F2059" s="8"/>
      <c r="IP2059" s="9"/>
      <c r="IQ2059" s="9"/>
      <c r="IR2059" s="9"/>
      <c r="IS2059" s="9"/>
      <c r="IT2059" s="9"/>
      <c r="IU2059" s="9"/>
      <c r="IV2059" s="9"/>
    </row>
    <row r="2060" s="5" customFormat="1" ht="15.75" customHeight="1" spans="3:256">
      <c r="C2060" s="7"/>
      <c r="D2060" s="1"/>
      <c r="E2060" s="1"/>
      <c r="F2060" s="8"/>
      <c r="IP2060" s="9"/>
      <c r="IQ2060" s="9"/>
      <c r="IR2060" s="9"/>
      <c r="IS2060" s="9"/>
      <c r="IT2060" s="9"/>
      <c r="IU2060" s="9"/>
      <c r="IV2060" s="9"/>
    </row>
    <row r="2061" s="5" customFormat="1" ht="15.75" customHeight="1" spans="3:256">
      <c r="C2061" s="7"/>
      <c r="D2061" s="1"/>
      <c r="E2061" s="1"/>
      <c r="F2061" s="8"/>
      <c r="IP2061" s="9"/>
      <c r="IQ2061" s="9"/>
      <c r="IR2061" s="9"/>
      <c r="IS2061" s="9"/>
      <c r="IT2061" s="9"/>
      <c r="IU2061" s="9"/>
      <c r="IV2061" s="9"/>
    </row>
    <row r="2062" s="5" customFormat="1" ht="15.75" customHeight="1" spans="3:256">
      <c r="C2062" s="7"/>
      <c r="D2062" s="1"/>
      <c r="E2062" s="1"/>
      <c r="F2062" s="8"/>
      <c r="IP2062" s="9"/>
      <c r="IQ2062" s="9"/>
      <c r="IR2062" s="9"/>
      <c r="IS2062" s="9"/>
      <c r="IT2062" s="9"/>
      <c r="IU2062" s="9"/>
      <c r="IV2062" s="9"/>
    </row>
    <row r="2063" s="5" customFormat="1" ht="15.75" customHeight="1" spans="3:256">
      <c r="C2063" s="7"/>
      <c r="D2063" s="1"/>
      <c r="E2063" s="1"/>
      <c r="F2063" s="8"/>
      <c r="IP2063" s="9"/>
      <c r="IQ2063" s="9"/>
      <c r="IR2063" s="9"/>
      <c r="IS2063" s="9"/>
      <c r="IT2063" s="9"/>
      <c r="IU2063" s="9"/>
      <c r="IV2063" s="9"/>
    </row>
    <row r="2064" s="5" customFormat="1" ht="15.75" customHeight="1" spans="3:256">
      <c r="C2064" s="7"/>
      <c r="D2064" s="1"/>
      <c r="E2064" s="1"/>
      <c r="F2064" s="8"/>
      <c r="IP2064" s="9"/>
      <c r="IQ2064" s="9"/>
      <c r="IR2064" s="9"/>
      <c r="IS2064" s="9"/>
      <c r="IT2064" s="9"/>
      <c r="IU2064" s="9"/>
      <c r="IV2064" s="9"/>
    </row>
    <row r="2065" s="5" customFormat="1" ht="15.75" customHeight="1" spans="3:256">
      <c r="C2065" s="7"/>
      <c r="D2065" s="1"/>
      <c r="E2065" s="1"/>
      <c r="F2065" s="8"/>
      <c r="IP2065" s="9"/>
      <c r="IQ2065" s="9"/>
      <c r="IR2065" s="9"/>
      <c r="IS2065" s="9"/>
      <c r="IT2065" s="9"/>
      <c r="IU2065" s="9"/>
      <c r="IV2065" s="9"/>
    </row>
    <row r="2066" s="5" customFormat="1" ht="15.75" customHeight="1" spans="3:256">
      <c r="C2066" s="7"/>
      <c r="D2066" s="1"/>
      <c r="E2066" s="1"/>
      <c r="F2066" s="8"/>
      <c r="IP2066" s="9"/>
      <c r="IQ2066" s="9"/>
      <c r="IR2066" s="9"/>
      <c r="IS2066" s="9"/>
      <c r="IT2066" s="9"/>
      <c r="IU2066" s="9"/>
      <c r="IV2066" s="9"/>
    </row>
    <row r="2067" s="5" customFormat="1" ht="15.75" customHeight="1" spans="3:256">
      <c r="C2067" s="7"/>
      <c r="D2067" s="1"/>
      <c r="E2067" s="1"/>
      <c r="F2067" s="8"/>
      <c r="IP2067" s="9"/>
      <c r="IQ2067" s="9"/>
      <c r="IR2067" s="9"/>
      <c r="IS2067" s="9"/>
      <c r="IT2067" s="9"/>
      <c r="IU2067" s="9"/>
      <c r="IV2067" s="9"/>
    </row>
    <row r="2068" s="5" customFormat="1" ht="15.75" customHeight="1" spans="3:256">
      <c r="C2068" s="7"/>
      <c r="D2068" s="1"/>
      <c r="E2068" s="1"/>
      <c r="F2068" s="8"/>
      <c r="IP2068" s="9"/>
      <c r="IQ2068" s="9"/>
      <c r="IR2068" s="9"/>
      <c r="IS2068" s="9"/>
      <c r="IT2068" s="9"/>
      <c r="IU2068" s="9"/>
      <c r="IV2068" s="9"/>
    </row>
    <row r="2069" s="5" customFormat="1" ht="15.75" customHeight="1" spans="3:256">
      <c r="C2069" s="7"/>
      <c r="D2069" s="1"/>
      <c r="E2069" s="1"/>
      <c r="F2069" s="8"/>
      <c r="IP2069" s="9"/>
      <c r="IQ2069" s="9"/>
      <c r="IR2069" s="9"/>
      <c r="IS2069" s="9"/>
      <c r="IT2069" s="9"/>
      <c r="IU2069" s="9"/>
      <c r="IV2069" s="9"/>
    </row>
    <row r="2070" s="5" customFormat="1" ht="15.75" customHeight="1" spans="3:256">
      <c r="C2070" s="7"/>
      <c r="D2070" s="1"/>
      <c r="E2070" s="1"/>
      <c r="F2070" s="8"/>
      <c r="IP2070" s="9"/>
      <c r="IQ2070" s="9"/>
      <c r="IR2070" s="9"/>
      <c r="IS2070" s="9"/>
      <c r="IT2070" s="9"/>
      <c r="IU2070" s="9"/>
      <c r="IV2070" s="9"/>
    </row>
    <row r="2071" s="5" customFormat="1" ht="15.75" customHeight="1" spans="3:256">
      <c r="C2071" s="7"/>
      <c r="D2071" s="1"/>
      <c r="E2071" s="1"/>
      <c r="F2071" s="8"/>
      <c r="IP2071" s="9"/>
      <c r="IQ2071" s="9"/>
      <c r="IR2071" s="9"/>
      <c r="IS2071" s="9"/>
      <c r="IT2071" s="9"/>
      <c r="IU2071" s="9"/>
      <c r="IV2071" s="9"/>
    </row>
    <row r="2072" s="5" customFormat="1" ht="15.75" customHeight="1" spans="3:256">
      <c r="C2072" s="7"/>
      <c r="D2072" s="1"/>
      <c r="E2072" s="1"/>
      <c r="F2072" s="8"/>
      <c r="IP2072" s="9"/>
      <c r="IQ2072" s="9"/>
      <c r="IR2072" s="9"/>
      <c r="IS2072" s="9"/>
      <c r="IT2072" s="9"/>
      <c r="IU2072" s="9"/>
      <c r="IV2072" s="9"/>
    </row>
    <row r="2073" s="5" customFormat="1" ht="15.75" customHeight="1" spans="3:256">
      <c r="C2073" s="7"/>
      <c r="D2073" s="1"/>
      <c r="E2073" s="1"/>
      <c r="F2073" s="8"/>
      <c r="IP2073" s="9"/>
      <c r="IQ2073" s="9"/>
      <c r="IR2073" s="9"/>
      <c r="IS2073" s="9"/>
      <c r="IT2073" s="9"/>
      <c r="IU2073" s="9"/>
      <c r="IV2073" s="9"/>
    </row>
    <row r="2074" s="5" customFormat="1" ht="15.75" customHeight="1" spans="3:256">
      <c r="C2074" s="7"/>
      <c r="D2074" s="1"/>
      <c r="E2074" s="1"/>
      <c r="F2074" s="8"/>
      <c r="IP2074" s="9"/>
      <c r="IQ2074" s="9"/>
      <c r="IR2074" s="9"/>
      <c r="IS2074" s="9"/>
      <c r="IT2074" s="9"/>
      <c r="IU2074" s="9"/>
      <c r="IV2074" s="9"/>
    </row>
    <row r="2075" s="5" customFormat="1" ht="15.75" customHeight="1" spans="3:256">
      <c r="C2075" s="7"/>
      <c r="D2075" s="1"/>
      <c r="E2075" s="1"/>
      <c r="F2075" s="8"/>
      <c r="IP2075" s="9"/>
      <c r="IQ2075" s="9"/>
      <c r="IR2075" s="9"/>
      <c r="IS2075" s="9"/>
      <c r="IT2075" s="9"/>
      <c r="IU2075" s="9"/>
      <c r="IV2075" s="9"/>
    </row>
    <row r="2076" s="5" customFormat="1" ht="15.75" customHeight="1" spans="3:256">
      <c r="C2076" s="7"/>
      <c r="D2076" s="1"/>
      <c r="E2076" s="1"/>
      <c r="F2076" s="8"/>
      <c r="IP2076" s="9"/>
      <c r="IQ2076" s="9"/>
      <c r="IR2076" s="9"/>
      <c r="IS2076" s="9"/>
      <c r="IT2076" s="9"/>
      <c r="IU2076" s="9"/>
      <c r="IV2076" s="9"/>
    </row>
    <row r="2077" s="5" customFormat="1" ht="15.75" customHeight="1" spans="3:256">
      <c r="C2077" s="7"/>
      <c r="D2077" s="1"/>
      <c r="E2077" s="1"/>
      <c r="F2077" s="8"/>
      <c r="IP2077" s="9"/>
      <c r="IQ2077" s="9"/>
      <c r="IR2077" s="9"/>
      <c r="IS2077" s="9"/>
      <c r="IT2077" s="9"/>
      <c r="IU2077" s="9"/>
      <c r="IV2077" s="9"/>
    </row>
    <row r="2078" s="5" customFormat="1" ht="15.75" customHeight="1" spans="3:256">
      <c r="C2078" s="7"/>
      <c r="D2078" s="1"/>
      <c r="E2078" s="1"/>
      <c r="F2078" s="8"/>
      <c r="IP2078" s="9"/>
      <c r="IQ2078" s="9"/>
      <c r="IR2078" s="9"/>
      <c r="IS2078" s="9"/>
      <c r="IT2078" s="9"/>
      <c r="IU2078" s="9"/>
      <c r="IV2078" s="9"/>
    </row>
    <row r="2079" s="5" customFormat="1" ht="15.75" customHeight="1" spans="3:256">
      <c r="C2079" s="7"/>
      <c r="D2079" s="1"/>
      <c r="E2079" s="1"/>
      <c r="F2079" s="8"/>
      <c r="IP2079" s="9"/>
      <c r="IQ2079" s="9"/>
      <c r="IR2079" s="9"/>
      <c r="IS2079" s="9"/>
      <c r="IT2079" s="9"/>
      <c r="IU2079" s="9"/>
      <c r="IV2079" s="9"/>
    </row>
    <row r="2080" s="5" customFormat="1" ht="15.75" customHeight="1" spans="3:256">
      <c r="C2080" s="7"/>
      <c r="D2080" s="1"/>
      <c r="E2080" s="1"/>
      <c r="F2080" s="8"/>
      <c r="IP2080" s="9"/>
      <c r="IQ2080" s="9"/>
      <c r="IR2080" s="9"/>
      <c r="IS2080" s="9"/>
      <c r="IT2080" s="9"/>
      <c r="IU2080" s="9"/>
      <c r="IV2080" s="9"/>
    </row>
    <row r="2081" s="5" customFormat="1" ht="15.75" customHeight="1" spans="3:256">
      <c r="C2081" s="7"/>
      <c r="D2081" s="1"/>
      <c r="E2081" s="1"/>
      <c r="F2081" s="8"/>
      <c r="IP2081" s="9"/>
      <c r="IQ2081" s="9"/>
      <c r="IR2081" s="9"/>
      <c r="IS2081" s="9"/>
      <c r="IT2081" s="9"/>
      <c r="IU2081" s="9"/>
      <c r="IV2081" s="9"/>
    </row>
    <row r="2082" s="5" customFormat="1" ht="15.75" customHeight="1" spans="3:256">
      <c r="C2082" s="7"/>
      <c r="D2082" s="1"/>
      <c r="E2082" s="1"/>
      <c r="F2082" s="8"/>
      <c r="IP2082" s="9"/>
      <c r="IQ2082" s="9"/>
      <c r="IR2082" s="9"/>
      <c r="IS2082" s="9"/>
      <c r="IT2082" s="9"/>
      <c r="IU2082" s="9"/>
      <c r="IV2082" s="9"/>
    </row>
    <row r="2083" s="5" customFormat="1" ht="15.75" customHeight="1" spans="3:256">
      <c r="C2083" s="7"/>
      <c r="D2083" s="1"/>
      <c r="E2083" s="1"/>
      <c r="F2083" s="8"/>
      <c r="IP2083" s="9"/>
      <c r="IQ2083" s="9"/>
      <c r="IR2083" s="9"/>
      <c r="IS2083" s="9"/>
      <c r="IT2083" s="9"/>
      <c r="IU2083" s="9"/>
      <c r="IV2083" s="9"/>
    </row>
    <row r="2084" s="5" customFormat="1" ht="15.75" customHeight="1" spans="3:256">
      <c r="C2084" s="7"/>
      <c r="D2084" s="1"/>
      <c r="E2084" s="1"/>
      <c r="F2084" s="8"/>
      <c r="IP2084" s="9"/>
      <c r="IQ2084" s="9"/>
      <c r="IR2084" s="9"/>
      <c r="IS2084" s="9"/>
      <c r="IT2084" s="9"/>
      <c r="IU2084" s="9"/>
      <c r="IV2084" s="9"/>
    </row>
    <row r="2085" s="5" customFormat="1" ht="15.75" customHeight="1" spans="3:256">
      <c r="C2085" s="7"/>
      <c r="D2085" s="1"/>
      <c r="E2085" s="1"/>
      <c r="F2085" s="8"/>
      <c r="IP2085" s="9"/>
      <c r="IQ2085" s="9"/>
      <c r="IR2085" s="9"/>
      <c r="IS2085" s="9"/>
      <c r="IT2085" s="9"/>
      <c r="IU2085" s="9"/>
      <c r="IV2085" s="9"/>
    </row>
    <row r="2086" s="5" customFormat="1" ht="15.75" customHeight="1" spans="3:256">
      <c r="C2086" s="7"/>
      <c r="D2086" s="1"/>
      <c r="E2086" s="1"/>
      <c r="F2086" s="8"/>
      <c r="IP2086" s="9"/>
      <c r="IQ2086" s="9"/>
      <c r="IR2086" s="9"/>
      <c r="IS2086" s="9"/>
      <c r="IT2086" s="9"/>
      <c r="IU2086" s="9"/>
      <c r="IV2086" s="9"/>
    </row>
    <row r="2087" s="5" customFormat="1" ht="15.75" customHeight="1" spans="3:256">
      <c r="C2087" s="7"/>
      <c r="D2087" s="1"/>
      <c r="E2087" s="1"/>
      <c r="F2087" s="8"/>
      <c r="IP2087" s="9"/>
      <c r="IQ2087" s="9"/>
      <c r="IR2087" s="9"/>
      <c r="IS2087" s="9"/>
      <c r="IT2087" s="9"/>
      <c r="IU2087" s="9"/>
      <c r="IV2087" s="9"/>
    </row>
    <row r="2088" s="5" customFormat="1" ht="15.75" customHeight="1" spans="3:256">
      <c r="C2088" s="7"/>
      <c r="D2088" s="1"/>
      <c r="E2088" s="1"/>
      <c r="F2088" s="8"/>
      <c r="IP2088" s="9"/>
      <c r="IQ2088" s="9"/>
      <c r="IR2088" s="9"/>
      <c r="IS2088" s="9"/>
      <c r="IT2088" s="9"/>
      <c r="IU2088" s="9"/>
      <c r="IV2088" s="9"/>
    </row>
    <row r="2089" s="5" customFormat="1" ht="15.75" customHeight="1" spans="3:256">
      <c r="C2089" s="7"/>
      <c r="D2089" s="1"/>
      <c r="E2089" s="1"/>
      <c r="F2089" s="8"/>
      <c r="IP2089" s="9"/>
      <c r="IQ2089" s="9"/>
      <c r="IR2089" s="9"/>
      <c r="IS2089" s="9"/>
      <c r="IT2089" s="9"/>
      <c r="IU2089" s="9"/>
      <c r="IV2089" s="9"/>
    </row>
    <row r="2090" s="5" customFormat="1" ht="15.75" customHeight="1" spans="3:256">
      <c r="C2090" s="7"/>
      <c r="D2090" s="1"/>
      <c r="E2090" s="1"/>
      <c r="F2090" s="8"/>
      <c r="IP2090" s="9"/>
      <c r="IQ2090" s="9"/>
      <c r="IR2090" s="9"/>
      <c r="IS2090" s="9"/>
      <c r="IT2090" s="9"/>
      <c r="IU2090" s="9"/>
      <c r="IV2090" s="9"/>
    </row>
    <row r="2091" s="5" customFormat="1" ht="15.75" customHeight="1" spans="3:256">
      <c r="C2091" s="7"/>
      <c r="D2091" s="1"/>
      <c r="E2091" s="1"/>
      <c r="F2091" s="8"/>
      <c r="IP2091" s="9"/>
      <c r="IQ2091" s="9"/>
      <c r="IR2091" s="9"/>
      <c r="IS2091" s="9"/>
      <c r="IT2091" s="9"/>
      <c r="IU2091" s="9"/>
      <c r="IV2091" s="9"/>
    </row>
    <row r="2092" s="5" customFormat="1" ht="15.75" customHeight="1" spans="3:256">
      <c r="C2092" s="7"/>
      <c r="D2092" s="1"/>
      <c r="E2092" s="1"/>
      <c r="F2092" s="8"/>
      <c r="IP2092" s="9"/>
      <c r="IQ2092" s="9"/>
      <c r="IR2092" s="9"/>
      <c r="IS2092" s="9"/>
      <c r="IT2092" s="9"/>
      <c r="IU2092" s="9"/>
      <c r="IV2092" s="9"/>
    </row>
    <row r="2093" s="5" customFormat="1" ht="15.75" customHeight="1" spans="3:256">
      <c r="C2093" s="7"/>
      <c r="D2093" s="1"/>
      <c r="E2093" s="1"/>
      <c r="F2093" s="8"/>
      <c r="IP2093" s="9"/>
      <c r="IQ2093" s="9"/>
      <c r="IR2093" s="9"/>
      <c r="IS2093" s="9"/>
      <c r="IT2093" s="9"/>
      <c r="IU2093" s="9"/>
      <c r="IV2093" s="9"/>
    </row>
    <row r="2094" s="5" customFormat="1" ht="15.75" customHeight="1" spans="3:256">
      <c r="C2094" s="7"/>
      <c r="D2094" s="1"/>
      <c r="E2094" s="1"/>
      <c r="F2094" s="8"/>
      <c r="IP2094" s="9"/>
      <c r="IQ2094" s="9"/>
      <c r="IR2094" s="9"/>
      <c r="IS2094" s="9"/>
      <c r="IT2094" s="9"/>
      <c r="IU2094" s="9"/>
      <c r="IV2094" s="9"/>
    </row>
    <row r="2095" s="5" customFormat="1" ht="15.75" customHeight="1" spans="3:256">
      <c r="C2095" s="7"/>
      <c r="D2095" s="1"/>
      <c r="E2095" s="1"/>
      <c r="F2095" s="8"/>
      <c r="IP2095" s="9"/>
      <c r="IQ2095" s="9"/>
      <c r="IR2095" s="9"/>
      <c r="IS2095" s="9"/>
      <c r="IT2095" s="9"/>
      <c r="IU2095" s="9"/>
      <c r="IV2095" s="9"/>
    </row>
    <row r="2096" s="5" customFormat="1" ht="15.75" customHeight="1" spans="3:256">
      <c r="C2096" s="7"/>
      <c r="D2096" s="1"/>
      <c r="E2096" s="1"/>
      <c r="F2096" s="8"/>
      <c r="IP2096" s="9"/>
      <c r="IQ2096" s="9"/>
      <c r="IR2096" s="9"/>
      <c r="IS2096" s="9"/>
      <c r="IT2096" s="9"/>
      <c r="IU2096" s="9"/>
      <c r="IV2096" s="9"/>
    </row>
    <row r="2097" s="5" customFormat="1" ht="15.75" customHeight="1" spans="3:256">
      <c r="C2097" s="7"/>
      <c r="D2097" s="1"/>
      <c r="E2097" s="1"/>
      <c r="F2097" s="8"/>
      <c r="IP2097" s="9"/>
      <c r="IQ2097" s="9"/>
      <c r="IR2097" s="9"/>
      <c r="IS2097" s="9"/>
      <c r="IT2097" s="9"/>
      <c r="IU2097" s="9"/>
      <c r="IV2097" s="9"/>
    </row>
    <row r="2098" s="5" customFormat="1" ht="15.75" customHeight="1" spans="3:256">
      <c r="C2098" s="7"/>
      <c r="D2098" s="1"/>
      <c r="E2098" s="1"/>
      <c r="F2098" s="8"/>
      <c r="IP2098" s="9"/>
      <c r="IQ2098" s="9"/>
      <c r="IR2098" s="9"/>
      <c r="IS2098" s="9"/>
      <c r="IT2098" s="9"/>
      <c r="IU2098" s="9"/>
      <c r="IV2098" s="9"/>
    </row>
    <row r="2099" s="5" customFormat="1" ht="15.75" customHeight="1" spans="3:256">
      <c r="C2099" s="7"/>
      <c r="D2099" s="1"/>
      <c r="E2099" s="1"/>
      <c r="F2099" s="8"/>
      <c r="IP2099" s="9"/>
      <c r="IQ2099" s="9"/>
      <c r="IR2099" s="9"/>
      <c r="IS2099" s="9"/>
      <c r="IT2099" s="9"/>
      <c r="IU2099" s="9"/>
      <c r="IV2099" s="9"/>
    </row>
    <row r="2100" s="5" customFormat="1" ht="15.75" customHeight="1" spans="3:256">
      <c r="C2100" s="7"/>
      <c r="D2100" s="1"/>
      <c r="E2100" s="1"/>
      <c r="F2100" s="8"/>
      <c r="IP2100" s="9"/>
      <c r="IQ2100" s="9"/>
      <c r="IR2100" s="9"/>
      <c r="IS2100" s="9"/>
      <c r="IT2100" s="9"/>
      <c r="IU2100" s="9"/>
      <c r="IV2100" s="9"/>
    </row>
    <row r="2101" s="5" customFormat="1" ht="15.75" customHeight="1" spans="3:256">
      <c r="C2101" s="7"/>
      <c r="D2101" s="1"/>
      <c r="E2101" s="1"/>
      <c r="F2101" s="8"/>
      <c r="IP2101" s="9"/>
      <c r="IQ2101" s="9"/>
      <c r="IR2101" s="9"/>
      <c r="IS2101" s="9"/>
      <c r="IT2101" s="9"/>
      <c r="IU2101" s="9"/>
      <c r="IV2101" s="9"/>
    </row>
    <row r="2102" s="5" customFormat="1" ht="15.75" customHeight="1" spans="3:256">
      <c r="C2102" s="7"/>
      <c r="D2102" s="1"/>
      <c r="E2102" s="1"/>
      <c r="F2102" s="8"/>
      <c r="IP2102" s="9"/>
      <c r="IQ2102" s="9"/>
      <c r="IR2102" s="9"/>
      <c r="IS2102" s="9"/>
      <c r="IT2102" s="9"/>
      <c r="IU2102" s="9"/>
      <c r="IV2102" s="9"/>
    </row>
    <row r="2103" s="5" customFormat="1" ht="15.75" customHeight="1" spans="3:256">
      <c r="C2103" s="7"/>
      <c r="D2103" s="1"/>
      <c r="E2103" s="1"/>
      <c r="F2103" s="8"/>
      <c r="IP2103" s="9"/>
      <c r="IQ2103" s="9"/>
      <c r="IR2103" s="9"/>
      <c r="IS2103" s="9"/>
      <c r="IT2103" s="9"/>
      <c r="IU2103" s="9"/>
      <c r="IV2103" s="9"/>
    </row>
    <row r="2104" s="5" customFormat="1" ht="15.75" customHeight="1" spans="3:256">
      <c r="C2104" s="7"/>
      <c r="D2104" s="1"/>
      <c r="E2104" s="1"/>
      <c r="F2104" s="8"/>
      <c r="IP2104" s="9"/>
      <c r="IQ2104" s="9"/>
      <c r="IR2104" s="9"/>
      <c r="IS2104" s="9"/>
      <c r="IT2104" s="9"/>
      <c r="IU2104" s="9"/>
      <c r="IV2104" s="9"/>
    </row>
    <row r="2105" s="5" customFormat="1" ht="15.75" customHeight="1" spans="3:256">
      <c r="C2105" s="7"/>
      <c r="D2105" s="1"/>
      <c r="E2105" s="1"/>
      <c r="F2105" s="8"/>
      <c r="IP2105" s="9"/>
      <c r="IQ2105" s="9"/>
      <c r="IR2105" s="9"/>
      <c r="IS2105" s="9"/>
      <c r="IT2105" s="9"/>
      <c r="IU2105" s="9"/>
      <c r="IV2105" s="9"/>
    </row>
    <row r="2106" s="5" customFormat="1" ht="15.75" customHeight="1" spans="3:256">
      <c r="C2106" s="7"/>
      <c r="D2106" s="1"/>
      <c r="E2106" s="1"/>
      <c r="F2106" s="8"/>
      <c r="IP2106" s="9"/>
      <c r="IQ2106" s="9"/>
      <c r="IR2106" s="9"/>
      <c r="IS2106" s="9"/>
      <c r="IT2106" s="9"/>
      <c r="IU2106" s="9"/>
      <c r="IV2106" s="9"/>
    </row>
    <row r="2107" s="5" customFormat="1" ht="15.75" customHeight="1" spans="3:256">
      <c r="C2107" s="7"/>
      <c r="D2107" s="1"/>
      <c r="E2107" s="1"/>
      <c r="F2107" s="8"/>
      <c r="IP2107" s="9"/>
      <c r="IQ2107" s="9"/>
      <c r="IR2107" s="9"/>
      <c r="IS2107" s="9"/>
      <c r="IT2107" s="9"/>
      <c r="IU2107" s="9"/>
      <c r="IV2107" s="9"/>
    </row>
    <row r="2108" s="5" customFormat="1" ht="15.75" customHeight="1" spans="3:256">
      <c r="C2108" s="7"/>
      <c r="D2108" s="1"/>
      <c r="E2108" s="1"/>
      <c r="F2108" s="8"/>
      <c r="IP2108" s="9"/>
      <c r="IQ2108" s="9"/>
      <c r="IR2108" s="9"/>
      <c r="IS2108" s="9"/>
      <c r="IT2108" s="9"/>
      <c r="IU2108" s="9"/>
      <c r="IV2108" s="9"/>
    </row>
    <row r="2109" s="5" customFormat="1" ht="15.75" customHeight="1" spans="3:256">
      <c r="C2109" s="7"/>
      <c r="D2109" s="1"/>
      <c r="E2109" s="1"/>
      <c r="F2109" s="8"/>
      <c r="IP2109" s="9"/>
      <c r="IQ2109" s="9"/>
      <c r="IR2109" s="9"/>
      <c r="IS2109" s="9"/>
      <c r="IT2109" s="9"/>
      <c r="IU2109" s="9"/>
      <c r="IV2109" s="9"/>
    </row>
    <row r="2110" s="5" customFormat="1" ht="15.75" customHeight="1" spans="3:256">
      <c r="C2110" s="7"/>
      <c r="D2110" s="1"/>
      <c r="E2110" s="1"/>
      <c r="F2110" s="8"/>
      <c r="IP2110" s="9"/>
      <c r="IQ2110" s="9"/>
      <c r="IR2110" s="9"/>
      <c r="IS2110" s="9"/>
      <c r="IT2110" s="9"/>
      <c r="IU2110" s="9"/>
      <c r="IV2110" s="9"/>
    </row>
    <row r="2111" s="5" customFormat="1" ht="15.75" customHeight="1" spans="3:256">
      <c r="C2111" s="7"/>
      <c r="D2111" s="1"/>
      <c r="E2111" s="1"/>
      <c r="F2111" s="8"/>
      <c r="IP2111" s="9"/>
      <c r="IQ2111" s="9"/>
      <c r="IR2111" s="9"/>
      <c r="IS2111" s="9"/>
      <c r="IT2111" s="9"/>
      <c r="IU2111" s="9"/>
      <c r="IV2111" s="9"/>
    </row>
    <row r="2112" s="5" customFormat="1" ht="15.75" customHeight="1" spans="3:256">
      <c r="C2112" s="7"/>
      <c r="D2112" s="1"/>
      <c r="E2112" s="1"/>
      <c r="F2112" s="8"/>
      <c r="IP2112" s="9"/>
      <c r="IQ2112" s="9"/>
      <c r="IR2112" s="9"/>
      <c r="IS2112" s="9"/>
      <c r="IT2112" s="9"/>
      <c r="IU2112" s="9"/>
      <c r="IV2112" s="9"/>
    </row>
    <row r="2113" s="5" customFormat="1" ht="15.75" customHeight="1" spans="3:256">
      <c r="C2113" s="7"/>
      <c r="D2113" s="1"/>
      <c r="E2113" s="1"/>
      <c r="F2113" s="8"/>
      <c r="IP2113" s="9"/>
      <c r="IQ2113" s="9"/>
      <c r="IR2113" s="9"/>
      <c r="IS2113" s="9"/>
      <c r="IT2113" s="9"/>
      <c r="IU2113" s="9"/>
      <c r="IV2113" s="9"/>
    </row>
    <row r="2114" s="5" customFormat="1" ht="15.75" customHeight="1" spans="3:256">
      <c r="C2114" s="7"/>
      <c r="D2114" s="1"/>
      <c r="E2114" s="1"/>
      <c r="F2114" s="8"/>
      <c r="IP2114" s="9"/>
      <c r="IQ2114" s="9"/>
      <c r="IR2114" s="9"/>
      <c r="IS2114" s="9"/>
      <c r="IT2114" s="9"/>
      <c r="IU2114" s="9"/>
      <c r="IV2114" s="9"/>
    </row>
    <row r="2115" s="5" customFormat="1" ht="15.75" customHeight="1" spans="3:256">
      <c r="C2115" s="7"/>
      <c r="D2115" s="1"/>
      <c r="E2115" s="1"/>
      <c r="F2115" s="8"/>
      <c r="IP2115" s="9"/>
      <c r="IQ2115" s="9"/>
      <c r="IR2115" s="9"/>
      <c r="IS2115" s="9"/>
      <c r="IT2115" s="9"/>
      <c r="IU2115" s="9"/>
      <c r="IV2115" s="9"/>
    </row>
    <row r="2116" s="5" customFormat="1" ht="15.75" customHeight="1" spans="3:256">
      <c r="C2116" s="7"/>
      <c r="D2116" s="1"/>
      <c r="E2116" s="1"/>
      <c r="F2116" s="8"/>
      <c r="IP2116" s="9"/>
      <c r="IQ2116" s="9"/>
      <c r="IR2116" s="9"/>
      <c r="IS2116" s="9"/>
      <c r="IT2116" s="9"/>
      <c r="IU2116" s="9"/>
      <c r="IV2116" s="9"/>
    </row>
    <row r="2117" s="5" customFormat="1" ht="15.75" customHeight="1" spans="3:256">
      <c r="C2117" s="7"/>
      <c r="D2117" s="1"/>
      <c r="E2117" s="1"/>
      <c r="F2117" s="8"/>
      <c r="IP2117" s="9"/>
      <c r="IQ2117" s="9"/>
      <c r="IR2117" s="9"/>
      <c r="IS2117" s="9"/>
      <c r="IT2117" s="9"/>
      <c r="IU2117" s="9"/>
      <c r="IV2117" s="9"/>
    </row>
    <row r="2118" s="5" customFormat="1" ht="15.75" customHeight="1" spans="3:256">
      <c r="C2118" s="7"/>
      <c r="D2118" s="1"/>
      <c r="E2118" s="1"/>
      <c r="F2118" s="8"/>
      <c r="IP2118" s="9"/>
      <c r="IQ2118" s="9"/>
      <c r="IR2118" s="9"/>
      <c r="IS2118" s="9"/>
      <c r="IT2118" s="9"/>
      <c r="IU2118" s="9"/>
      <c r="IV2118" s="9"/>
    </row>
    <row r="2119" s="5" customFormat="1" ht="15.75" customHeight="1" spans="3:256">
      <c r="C2119" s="7"/>
      <c r="D2119" s="1"/>
      <c r="E2119" s="1"/>
      <c r="F2119" s="8"/>
      <c r="IP2119" s="9"/>
      <c r="IQ2119" s="9"/>
      <c r="IR2119" s="9"/>
      <c r="IS2119" s="9"/>
      <c r="IT2119" s="9"/>
      <c r="IU2119" s="9"/>
      <c r="IV2119" s="9"/>
    </row>
    <row r="2120" s="5" customFormat="1" ht="15.75" customHeight="1" spans="3:256">
      <c r="C2120" s="7"/>
      <c r="D2120" s="1"/>
      <c r="E2120" s="1"/>
      <c r="F2120" s="8"/>
      <c r="IP2120" s="9"/>
      <c r="IQ2120" s="9"/>
      <c r="IR2120" s="9"/>
      <c r="IS2120" s="9"/>
      <c r="IT2120" s="9"/>
      <c r="IU2120" s="9"/>
      <c r="IV2120" s="9"/>
    </row>
    <row r="2121" s="5" customFormat="1" ht="15.75" customHeight="1" spans="3:256">
      <c r="C2121" s="7"/>
      <c r="D2121" s="1"/>
      <c r="E2121" s="1"/>
      <c r="F2121" s="8"/>
      <c r="IP2121" s="9"/>
      <c r="IQ2121" s="9"/>
      <c r="IR2121" s="9"/>
      <c r="IS2121" s="9"/>
      <c r="IT2121" s="9"/>
      <c r="IU2121" s="9"/>
      <c r="IV2121" s="9"/>
    </row>
    <row r="2122" s="5" customFormat="1" ht="15.75" customHeight="1" spans="3:256">
      <c r="C2122" s="7"/>
      <c r="D2122" s="1"/>
      <c r="E2122" s="1"/>
      <c r="F2122" s="8"/>
      <c r="IP2122" s="9"/>
      <c r="IQ2122" s="9"/>
      <c r="IR2122" s="9"/>
      <c r="IS2122" s="9"/>
      <c r="IT2122" s="9"/>
      <c r="IU2122" s="9"/>
      <c r="IV2122" s="9"/>
    </row>
    <row r="2123" s="5" customFormat="1" ht="15.75" customHeight="1" spans="3:256">
      <c r="C2123" s="7"/>
      <c r="D2123" s="1"/>
      <c r="E2123" s="1"/>
      <c r="F2123" s="8"/>
      <c r="IP2123" s="9"/>
      <c r="IQ2123" s="9"/>
      <c r="IR2123" s="9"/>
      <c r="IS2123" s="9"/>
      <c r="IT2123" s="9"/>
      <c r="IU2123" s="9"/>
      <c r="IV2123" s="9"/>
    </row>
    <row r="2124" s="5" customFormat="1" ht="15.75" customHeight="1" spans="3:256">
      <c r="C2124" s="7"/>
      <c r="D2124" s="1"/>
      <c r="E2124" s="1"/>
      <c r="F2124" s="8"/>
      <c r="IP2124" s="9"/>
      <c r="IQ2124" s="9"/>
      <c r="IR2124" s="9"/>
      <c r="IS2124" s="9"/>
      <c r="IT2124" s="9"/>
      <c r="IU2124" s="9"/>
      <c r="IV2124" s="9"/>
    </row>
    <row r="2125" s="5" customFormat="1" ht="15.75" customHeight="1" spans="3:256">
      <c r="C2125" s="7"/>
      <c r="D2125" s="1"/>
      <c r="E2125" s="1"/>
      <c r="F2125" s="8"/>
      <c r="IP2125" s="9"/>
      <c r="IQ2125" s="9"/>
      <c r="IR2125" s="9"/>
      <c r="IS2125" s="9"/>
      <c r="IT2125" s="9"/>
      <c r="IU2125" s="9"/>
      <c r="IV2125" s="9"/>
    </row>
    <row r="2126" s="5" customFormat="1" ht="15.75" customHeight="1" spans="3:256">
      <c r="C2126" s="7"/>
      <c r="D2126" s="1"/>
      <c r="E2126" s="1"/>
      <c r="F2126" s="8"/>
      <c r="IP2126" s="9"/>
      <c r="IQ2126" s="9"/>
      <c r="IR2126" s="9"/>
      <c r="IS2126" s="9"/>
      <c r="IT2126" s="9"/>
      <c r="IU2126" s="9"/>
      <c r="IV2126" s="9"/>
    </row>
    <row r="2127" s="5" customFormat="1" ht="15.75" customHeight="1" spans="3:256">
      <c r="C2127" s="7"/>
      <c r="D2127" s="1"/>
      <c r="E2127" s="1"/>
      <c r="F2127" s="8"/>
      <c r="IP2127" s="9"/>
      <c r="IQ2127" s="9"/>
      <c r="IR2127" s="9"/>
      <c r="IS2127" s="9"/>
      <c r="IT2127" s="9"/>
      <c r="IU2127" s="9"/>
      <c r="IV2127" s="9"/>
    </row>
    <row r="2128" s="5" customFormat="1" ht="15.75" customHeight="1" spans="3:256">
      <c r="C2128" s="7"/>
      <c r="D2128" s="1"/>
      <c r="E2128" s="1"/>
      <c r="F2128" s="8"/>
      <c r="IP2128" s="9"/>
      <c r="IQ2128" s="9"/>
      <c r="IR2128" s="9"/>
      <c r="IS2128" s="9"/>
      <c r="IT2128" s="9"/>
      <c r="IU2128" s="9"/>
      <c r="IV2128" s="9"/>
    </row>
    <row r="2129" s="5" customFormat="1" ht="15.75" customHeight="1" spans="3:256">
      <c r="C2129" s="7"/>
      <c r="D2129" s="1"/>
      <c r="E2129" s="1"/>
      <c r="F2129" s="8"/>
      <c r="IP2129" s="9"/>
      <c r="IQ2129" s="9"/>
      <c r="IR2129" s="9"/>
      <c r="IS2129" s="9"/>
      <c r="IT2129" s="9"/>
      <c r="IU2129" s="9"/>
      <c r="IV2129" s="9"/>
    </row>
    <row r="2130" s="5" customFormat="1" ht="15.75" customHeight="1" spans="3:256">
      <c r="C2130" s="7"/>
      <c r="D2130" s="1"/>
      <c r="E2130" s="1"/>
      <c r="F2130" s="8"/>
      <c r="IP2130" s="9"/>
      <c r="IQ2130" s="9"/>
      <c r="IR2130" s="9"/>
      <c r="IS2130" s="9"/>
      <c r="IT2130" s="9"/>
      <c r="IU2130" s="9"/>
      <c r="IV2130" s="9"/>
    </row>
    <row r="2131" s="5" customFormat="1" ht="15.75" customHeight="1" spans="3:256">
      <c r="C2131" s="7"/>
      <c r="D2131" s="1"/>
      <c r="E2131" s="1"/>
      <c r="F2131" s="8"/>
      <c r="IP2131" s="9"/>
      <c r="IQ2131" s="9"/>
      <c r="IR2131" s="9"/>
      <c r="IS2131" s="9"/>
      <c r="IT2131" s="9"/>
      <c r="IU2131" s="9"/>
      <c r="IV2131" s="9"/>
    </row>
    <row r="2132" s="5" customFormat="1" ht="15.75" customHeight="1" spans="3:256">
      <c r="C2132" s="7"/>
      <c r="D2132" s="1"/>
      <c r="E2132" s="1"/>
      <c r="F2132" s="8"/>
      <c r="IP2132" s="9"/>
      <c r="IQ2132" s="9"/>
      <c r="IR2132" s="9"/>
      <c r="IS2132" s="9"/>
      <c r="IT2132" s="9"/>
      <c r="IU2132" s="9"/>
      <c r="IV2132" s="9"/>
    </row>
    <row r="2133" s="5" customFormat="1" ht="15.75" customHeight="1" spans="3:256">
      <c r="C2133" s="7"/>
      <c r="D2133" s="1"/>
      <c r="E2133" s="1"/>
      <c r="F2133" s="8"/>
      <c r="IP2133" s="9"/>
      <c r="IQ2133" s="9"/>
      <c r="IR2133" s="9"/>
      <c r="IS2133" s="9"/>
      <c r="IT2133" s="9"/>
      <c r="IU2133" s="9"/>
      <c r="IV2133" s="9"/>
    </row>
    <row r="2134" s="5" customFormat="1" ht="15.75" customHeight="1" spans="3:256">
      <c r="C2134" s="7"/>
      <c r="D2134" s="1"/>
      <c r="E2134" s="1"/>
      <c r="F2134" s="8"/>
      <c r="IP2134" s="9"/>
      <c r="IQ2134" s="9"/>
      <c r="IR2134" s="9"/>
      <c r="IS2134" s="9"/>
      <c r="IT2134" s="9"/>
      <c r="IU2134" s="9"/>
      <c r="IV2134" s="9"/>
    </row>
    <row r="2135" s="5" customFormat="1" ht="15.75" customHeight="1" spans="3:256">
      <c r="C2135" s="7"/>
      <c r="D2135" s="1"/>
      <c r="E2135" s="1"/>
      <c r="F2135" s="8"/>
      <c r="IP2135" s="9"/>
      <c r="IQ2135" s="9"/>
      <c r="IR2135" s="9"/>
      <c r="IS2135" s="9"/>
      <c r="IT2135" s="9"/>
      <c r="IU2135" s="9"/>
      <c r="IV2135" s="9"/>
    </row>
    <row r="2136" s="5" customFormat="1" ht="15.75" customHeight="1" spans="3:256">
      <c r="C2136" s="7"/>
      <c r="D2136" s="1"/>
      <c r="E2136" s="1"/>
      <c r="F2136" s="8"/>
      <c r="IP2136" s="9"/>
      <c r="IQ2136" s="9"/>
      <c r="IR2136" s="9"/>
      <c r="IS2136" s="9"/>
      <c r="IT2136" s="9"/>
      <c r="IU2136" s="9"/>
      <c r="IV2136" s="9"/>
    </row>
    <row r="2137" s="5" customFormat="1" ht="15.75" customHeight="1" spans="3:256">
      <c r="C2137" s="7"/>
      <c r="D2137" s="1"/>
      <c r="E2137" s="1"/>
      <c r="F2137" s="8"/>
      <c r="IP2137" s="9"/>
      <c r="IQ2137" s="9"/>
      <c r="IR2137" s="9"/>
      <c r="IS2137" s="9"/>
      <c r="IT2137" s="9"/>
      <c r="IU2137" s="9"/>
      <c r="IV2137" s="9"/>
    </row>
    <row r="2138" s="5" customFormat="1" ht="15.75" customHeight="1" spans="3:256">
      <c r="C2138" s="7"/>
      <c r="D2138" s="1"/>
      <c r="E2138" s="1"/>
      <c r="F2138" s="8"/>
      <c r="IP2138" s="9"/>
      <c r="IQ2138" s="9"/>
      <c r="IR2138" s="9"/>
      <c r="IS2138" s="9"/>
      <c r="IT2138" s="9"/>
      <c r="IU2138" s="9"/>
      <c r="IV2138" s="9"/>
    </row>
    <row r="2139" s="5" customFormat="1" ht="15.75" customHeight="1" spans="3:256">
      <c r="C2139" s="7"/>
      <c r="D2139" s="1"/>
      <c r="E2139" s="1"/>
      <c r="F2139" s="8"/>
      <c r="IP2139" s="9"/>
      <c r="IQ2139" s="9"/>
      <c r="IR2139" s="9"/>
      <c r="IS2139" s="9"/>
      <c r="IT2139" s="9"/>
      <c r="IU2139" s="9"/>
      <c r="IV2139" s="9"/>
    </row>
    <row r="2140" s="5" customFormat="1" ht="15.75" customHeight="1" spans="3:256">
      <c r="C2140" s="7"/>
      <c r="D2140" s="1"/>
      <c r="E2140" s="1"/>
      <c r="F2140" s="8"/>
      <c r="IP2140" s="9"/>
      <c r="IQ2140" s="9"/>
      <c r="IR2140" s="9"/>
      <c r="IS2140" s="9"/>
      <c r="IT2140" s="9"/>
      <c r="IU2140" s="9"/>
      <c r="IV2140" s="9"/>
    </row>
    <row r="2141" s="5" customFormat="1" ht="15.75" customHeight="1" spans="3:256">
      <c r="C2141" s="7"/>
      <c r="D2141" s="1"/>
      <c r="E2141" s="1"/>
      <c r="F2141" s="8"/>
      <c r="IP2141" s="9"/>
      <c r="IQ2141" s="9"/>
      <c r="IR2141" s="9"/>
      <c r="IS2141" s="9"/>
      <c r="IT2141" s="9"/>
      <c r="IU2141" s="9"/>
      <c r="IV2141" s="9"/>
    </row>
    <row r="2142" s="5" customFormat="1" ht="15.75" customHeight="1" spans="3:256">
      <c r="C2142" s="7"/>
      <c r="D2142" s="1"/>
      <c r="E2142" s="1"/>
      <c r="F2142" s="8"/>
      <c r="IP2142" s="9"/>
      <c r="IQ2142" s="9"/>
      <c r="IR2142" s="9"/>
      <c r="IS2142" s="9"/>
      <c r="IT2142" s="9"/>
      <c r="IU2142" s="9"/>
      <c r="IV2142" s="9"/>
    </row>
    <row r="2143" s="5" customFormat="1" ht="15.75" customHeight="1" spans="3:256">
      <c r="C2143" s="7"/>
      <c r="D2143" s="1"/>
      <c r="E2143" s="1"/>
      <c r="F2143" s="8"/>
      <c r="IP2143" s="9"/>
      <c r="IQ2143" s="9"/>
      <c r="IR2143" s="9"/>
      <c r="IS2143" s="9"/>
      <c r="IT2143" s="9"/>
      <c r="IU2143" s="9"/>
      <c r="IV2143" s="9"/>
    </row>
    <row r="2144" s="5" customFormat="1" ht="15.75" customHeight="1" spans="3:256">
      <c r="C2144" s="7"/>
      <c r="D2144" s="1"/>
      <c r="E2144" s="1"/>
      <c r="F2144" s="8"/>
      <c r="IP2144" s="9"/>
      <c r="IQ2144" s="9"/>
      <c r="IR2144" s="9"/>
      <c r="IS2144" s="9"/>
      <c r="IT2144" s="9"/>
      <c r="IU2144" s="9"/>
      <c r="IV2144" s="9"/>
    </row>
    <row r="2145" s="5" customFormat="1" ht="15.75" customHeight="1" spans="3:256">
      <c r="C2145" s="7"/>
      <c r="D2145" s="1"/>
      <c r="E2145" s="1"/>
      <c r="F2145" s="8"/>
      <c r="IP2145" s="9"/>
      <c r="IQ2145" s="9"/>
      <c r="IR2145" s="9"/>
      <c r="IS2145" s="9"/>
      <c r="IT2145" s="9"/>
      <c r="IU2145" s="9"/>
      <c r="IV2145" s="9"/>
    </row>
    <row r="2146" s="5" customFormat="1" ht="15.75" customHeight="1" spans="3:256">
      <c r="C2146" s="7"/>
      <c r="D2146" s="1"/>
      <c r="E2146" s="1"/>
      <c r="F2146" s="8"/>
      <c r="IP2146" s="9"/>
      <c r="IQ2146" s="9"/>
      <c r="IR2146" s="9"/>
      <c r="IS2146" s="9"/>
      <c r="IT2146" s="9"/>
      <c r="IU2146" s="9"/>
      <c r="IV2146" s="9"/>
    </row>
    <row r="2147" s="5" customFormat="1" ht="15.75" customHeight="1" spans="3:256">
      <c r="C2147" s="7"/>
      <c r="D2147" s="1"/>
      <c r="E2147" s="1"/>
      <c r="F2147" s="8"/>
      <c r="IP2147" s="9"/>
      <c r="IQ2147" s="9"/>
      <c r="IR2147" s="9"/>
      <c r="IS2147" s="9"/>
      <c r="IT2147" s="9"/>
      <c r="IU2147" s="9"/>
      <c r="IV2147" s="9"/>
    </row>
    <row r="2148" s="5" customFormat="1" ht="15.75" customHeight="1" spans="3:256">
      <c r="C2148" s="7"/>
      <c r="D2148" s="1"/>
      <c r="E2148" s="1"/>
      <c r="F2148" s="8"/>
      <c r="IP2148" s="9"/>
      <c r="IQ2148" s="9"/>
      <c r="IR2148" s="9"/>
      <c r="IS2148" s="9"/>
      <c r="IT2148" s="9"/>
      <c r="IU2148" s="9"/>
      <c r="IV2148" s="9"/>
    </row>
    <row r="2149" s="5" customFormat="1" ht="15.75" customHeight="1" spans="3:256">
      <c r="C2149" s="7"/>
      <c r="D2149" s="1"/>
      <c r="E2149" s="1"/>
      <c r="F2149" s="8"/>
      <c r="IP2149" s="9"/>
      <c r="IQ2149" s="9"/>
      <c r="IR2149" s="9"/>
      <c r="IS2149" s="9"/>
      <c r="IT2149" s="9"/>
      <c r="IU2149" s="9"/>
      <c r="IV2149" s="9"/>
    </row>
    <row r="2150" s="5" customFormat="1" ht="15.75" customHeight="1" spans="3:256">
      <c r="C2150" s="7"/>
      <c r="D2150" s="1"/>
      <c r="E2150" s="1"/>
      <c r="F2150" s="8"/>
      <c r="IP2150" s="9"/>
      <c r="IQ2150" s="9"/>
      <c r="IR2150" s="9"/>
      <c r="IS2150" s="9"/>
      <c r="IT2150" s="9"/>
      <c r="IU2150" s="9"/>
      <c r="IV2150" s="9"/>
    </row>
    <row r="2151" s="5" customFormat="1" ht="15.75" customHeight="1" spans="3:256">
      <c r="C2151" s="7"/>
      <c r="D2151" s="1"/>
      <c r="E2151" s="1"/>
      <c r="F2151" s="8"/>
      <c r="IP2151" s="9"/>
      <c r="IQ2151" s="9"/>
      <c r="IR2151" s="9"/>
      <c r="IS2151" s="9"/>
      <c r="IT2151" s="9"/>
      <c r="IU2151" s="9"/>
      <c r="IV2151" s="9"/>
    </row>
    <row r="2152" s="5" customFormat="1" ht="15.75" customHeight="1" spans="3:256">
      <c r="C2152" s="7"/>
      <c r="D2152" s="1"/>
      <c r="E2152" s="1"/>
      <c r="F2152" s="8"/>
      <c r="IP2152" s="9"/>
      <c r="IQ2152" s="9"/>
      <c r="IR2152" s="9"/>
      <c r="IS2152" s="9"/>
      <c r="IT2152" s="9"/>
      <c r="IU2152" s="9"/>
      <c r="IV2152" s="9"/>
    </row>
    <row r="2153" s="5" customFormat="1" ht="15.75" customHeight="1" spans="3:256">
      <c r="C2153" s="7"/>
      <c r="D2153" s="1"/>
      <c r="E2153" s="1"/>
      <c r="F2153" s="8"/>
      <c r="IP2153" s="9"/>
      <c r="IQ2153" s="9"/>
      <c r="IR2153" s="9"/>
      <c r="IS2153" s="9"/>
      <c r="IT2153" s="9"/>
      <c r="IU2153" s="9"/>
      <c r="IV2153" s="9"/>
    </row>
    <row r="2154" s="5" customFormat="1" ht="15.75" customHeight="1" spans="3:256">
      <c r="C2154" s="7"/>
      <c r="D2154" s="1"/>
      <c r="E2154" s="1"/>
      <c r="F2154" s="8"/>
      <c r="IP2154" s="9"/>
      <c r="IQ2154" s="9"/>
      <c r="IR2154" s="9"/>
      <c r="IS2154" s="9"/>
      <c r="IT2154" s="9"/>
      <c r="IU2154" s="9"/>
      <c r="IV2154" s="9"/>
    </row>
    <row r="2155" s="5" customFormat="1" ht="15.75" customHeight="1" spans="3:256">
      <c r="C2155" s="7"/>
      <c r="D2155" s="1"/>
      <c r="E2155" s="1"/>
      <c r="F2155" s="8"/>
      <c r="IP2155" s="9"/>
      <c r="IQ2155" s="9"/>
      <c r="IR2155" s="9"/>
      <c r="IS2155" s="9"/>
      <c r="IT2155" s="9"/>
      <c r="IU2155" s="9"/>
      <c r="IV2155" s="9"/>
    </row>
    <row r="2156" s="5" customFormat="1" ht="15.75" customHeight="1" spans="3:256">
      <c r="C2156" s="7"/>
      <c r="D2156" s="1"/>
      <c r="E2156" s="1"/>
      <c r="F2156" s="8"/>
      <c r="IP2156" s="9"/>
      <c r="IQ2156" s="9"/>
      <c r="IR2156" s="9"/>
      <c r="IS2156" s="9"/>
      <c r="IT2156" s="9"/>
      <c r="IU2156" s="9"/>
      <c r="IV2156" s="9"/>
    </row>
    <row r="2157" s="5" customFormat="1" ht="15.75" customHeight="1" spans="3:256">
      <c r="C2157" s="7"/>
      <c r="D2157" s="1"/>
      <c r="E2157" s="1"/>
      <c r="F2157" s="8"/>
      <c r="IP2157" s="9"/>
      <c r="IQ2157" s="9"/>
      <c r="IR2157" s="9"/>
      <c r="IS2157" s="9"/>
      <c r="IT2157" s="9"/>
      <c r="IU2157" s="9"/>
      <c r="IV2157" s="9"/>
    </row>
    <row r="2158" s="5" customFormat="1" ht="15.75" customHeight="1" spans="3:256">
      <c r="C2158" s="7"/>
      <c r="D2158" s="1"/>
      <c r="E2158" s="1"/>
      <c r="F2158" s="8"/>
      <c r="IP2158" s="9"/>
      <c r="IQ2158" s="9"/>
      <c r="IR2158" s="9"/>
      <c r="IS2158" s="9"/>
      <c r="IT2158" s="9"/>
      <c r="IU2158" s="9"/>
      <c r="IV2158" s="9"/>
    </row>
    <row r="2159" s="5" customFormat="1" ht="15.75" customHeight="1" spans="3:256">
      <c r="C2159" s="7"/>
      <c r="D2159" s="1"/>
      <c r="E2159" s="1"/>
      <c r="F2159" s="8"/>
      <c r="IP2159" s="9"/>
      <c r="IQ2159" s="9"/>
      <c r="IR2159" s="9"/>
      <c r="IS2159" s="9"/>
      <c r="IT2159" s="9"/>
      <c r="IU2159" s="9"/>
      <c r="IV2159" s="9"/>
    </row>
    <row r="2160" s="5" customFormat="1" ht="15.75" customHeight="1" spans="3:256">
      <c r="C2160" s="7"/>
      <c r="D2160" s="1"/>
      <c r="E2160" s="1"/>
      <c r="F2160" s="8"/>
      <c r="IP2160" s="9"/>
      <c r="IQ2160" s="9"/>
      <c r="IR2160" s="9"/>
      <c r="IS2160" s="9"/>
      <c r="IT2160" s="9"/>
      <c r="IU2160" s="9"/>
      <c r="IV2160" s="9"/>
    </row>
    <row r="2161" s="5" customFormat="1" ht="15.75" customHeight="1" spans="3:256">
      <c r="C2161" s="7"/>
      <c r="D2161" s="1"/>
      <c r="E2161" s="1"/>
      <c r="F2161" s="8"/>
      <c r="IP2161" s="9"/>
      <c r="IQ2161" s="9"/>
      <c r="IR2161" s="9"/>
      <c r="IS2161" s="9"/>
      <c r="IT2161" s="9"/>
      <c r="IU2161" s="9"/>
      <c r="IV2161" s="9"/>
    </row>
    <row r="2162" s="5" customFormat="1" ht="15.75" customHeight="1" spans="3:256">
      <c r="C2162" s="7"/>
      <c r="D2162" s="1"/>
      <c r="E2162" s="1"/>
      <c r="F2162" s="8"/>
      <c r="IP2162" s="9"/>
      <c r="IQ2162" s="9"/>
      <c r="IR2162" s="9"/>
      <c r="IS2162" s="9"/>
      <c r="IT2162" s="9"/>
      <c r="IU2162" s="9"/>
      <c r="IV2162" s="9"/>
    </row>
    <row r="2163" s="5" customFormat="1" ht="15.75" customHeight="1" spans="3:256">
      <c r="C2163" s="7"/>
      <c r="D2163" s="1"/>
      <c r="E2163" s="1"/>
      <c r="F2163" s="8"/>
      <c r="IP2163" s="9"/>
      <c r="IQ2163" s="9"/>
      <c r="IR2163" s="9"/>
      <c r="IS2163" s="9"/>
      <c r="IT2163" s="9"/>
      <c r="IU2163" s="9"/>
      <c r="IV2163" s="9"/>
    </row>
    <row r="2164" s="5" customFormat="1" ht="15.75" customHeight="1" spans="3:256">
      <c r="C2164" s="7"/>
      <c r="D2164" s="1"/>
      <c r="E2164" s="1"/>
      <c r="F2164" s="8"/>
      <c r="IP2164" s="9"/>
      <c r="IQ2164" s="9"/>
      <c r="IR2164" s="9"/>
      <c r="IS2164" s="9"/>
      <c r="IT2164" s="9"/>
      <c r="IU2164" s="9"/>
      <c r="IV2164" s="9"/>
    </row>
    <row r="2165" s="5" customFormat="1" ht="15.75" customHeight="1" spans="3:256">
      <c r="C2165" s="7"/>
      <c r="D2165" s="1"/>
      <c r="E2165" s="1"/>
      <c r="F2165" s="8"/>
      <c r="IP2165" s="9"/>
      <c r="IQ2165" s="9"/>
      <c r="IR2165" s="9"/>
      <c r="IS2165" s="9"/>
      <c r="IT2165" s="9"/>
      <c r="IU2165" s="9"/>
      <c r="IV2165" s="9"/>
    </row>
    <row r="2166" s="5" customFormat="1" ht="15.75" customHeight="1" spans="3:256">
      <c r="C2166" s="7"/>
      <c r="D2166" s="1"/>
      <c r="E2166" s="1"/>
      <c r="F2166" s="8"/>
      <c r="IP2166" s="9"/>
      <c r="IQ2166" s="9"/>
      <c r="IR2166" s="9"/>
      <c r="IS2166" s="9"/>
      <c r="IT2166" s="9"/>
      <c r="IU2166" s="9"/>
      <c r="IV2166" s="9"/>
    </row>
    <row r="2167" s="5" customFormat="1" ht="15.75" customHeight="1" spans="3:256">
      <c r="C2167" s="7"/>
      <c r="D2167" s="1"/>
      <c r="E2167" s="1"/>
      <c r="F2167" s="8"/>
      <c r="IP2167" s="9"/>
      <c r="IQ2167" s="9"/>
      <c r="IR2167" s="9"/>
      <c r="IS2167" s="9"/>
      <c r="IT2167" s="9"/>
      <c r="IU2167" s="9"/>
      <c r="IV2167" s="9"/>
    </row>
    <row r="2168" s="5" customFormat="1" ht="15.75" customHeight="1" spans="3:256">
      <c r="C2168" s="7"/>
      <c r="D2168" s="1"/>
      <c r="E2168" s="1"/>
      <c r="F2168" s="8"/>
      <c r="IP2168" s="9"/>
      <c r="IQ2168" s="9"/>
      <c r="IR2168" s="9"/>
      <c r="IS2168" s="9"/>
      <c r="IT2168" s="9"/>
      <c r="IU2168" s="9"/>
      <c r="IV2168" s="9"/>
    </row>
    <row r="2169" s="5" customFormat="1" ht="15.75" customHeight="1" spans="3:256">
      <c r="C2169" s="7"/>
      <c r="D2169" s="1"/>
      <c r="E2169" s="1"/>
      <c r="F2169" s="8"/>
      <c r="IP2169" s="9"/>
      <c r="IQ2169" s="9"/>
      <c r="IR2169" s="9"/>
      <c r="IS2169" s="9"/>
      <c r="IT2169" s="9"/>
      <c r="IU2169" s="9"/>
      <c r="IV2169" s="9"/>
    </row>
    <row r="2170" s="5" customFormat="1" ht="15.75" customHeight="1" spans="3:256">
      <c r="C2170" s="7"/>
      <c r="D2170" s="1"/>
      <c r="E2170" s="1"/>
      <c r="F2170" s="8"/>
      <c r="IP2170" s="9"/>
      <c r="IQ2170" s="9"/>
      <c r="IR2170" s="9"/>
      <c r="IS2170" s="9"/>
      <c r="IT2170" s="9"/>
      <c r="IU2170" s="9"/>
      <c r="IV2170" s="9"/>
    </row>
    <row r="2171" s="5" customFormat="1" ht="15.75" customHeight="1" spans="3:256">
      <c r="C2171" s="7"/>
      <c r="D2171" s="1"/>
      <c r="E2171" s="1"/>
      <c r="F2171" s="8"/>
      <c r="IP2171" s="9"/>
      <c r="IQ2171" s="9"/>
      <c r="IR2171" s="9"/>
      <c r="IS2171" s="9"/>
      <c r="IT2171" s="9"/>
      <c r="IU2171" s="9"/>
      <c r="IV2171" s="9"/>
    </row>
    <row r="2172" s="5" customFormat="1" ht="15.75" customHeight="1" spans="3:256">
      <c r="C2172" s="7"/>
      <c r="D2172" s="1"/>
      <c r="E2172" s="1"/>
      <c r="F2172" s="8"/>
      <c r="IP2172" s="9"/>
      <c r="IQ2172" s="9"/>
      <c r="IR2172" s="9"/>
      <c r="IS2172" s="9"/>
      <c r="IT2172" s="9"/>
      <c r="IU2172" s="9"/>
      <c r="IV2172" s="9"/>
    </row>
    <row r="2173" s="5" customFormat="1" ht="15.75" customHeight="1" spans="3:256">
      <c r="C2173" s="7"/>
      <c r="D2173" s="1"/>
      <c r="E2173" s="1"/>
      <c r="F2173" s="8"/>
      <c r="IP2173" s="9"/>
      <c r="IQ2173" s="9"/>
      <c r="IR2173" s="9"/>
      <c r="IS2173" s="9"/>
      <c r="IT2173" s="9"/>
      <c r="IU2173" s="9"/>
      <c r="IV2173" s="9"/>
    </row>
    <row r="2174" s="5" customFormat="1" ht="15.75" customHeight="1" spans="3:256">
      <c r="C2174" s="7"/>
      <c r="D2174" s="1"/>
      <c r="E2174" s="1"/>
      <c r="F2174" s="8"/>
      <c r="IP2174" s="9"/>
      <c r="IQ2174" s="9"/>
      <c r="IR2174" s="9"/>
      <c r="IS2174" s="9"/>
      <c r="IT2174" s="9"/>
      <c r="IU2174" s="9"/>
      <c r="IV2174" s="9"/>
    </row>
    <row r="2175" s="5" customFormat="1" ht="15.75" customHeight="1" spans="3:256">
      <c r="C2175" s="7"/>
      <c r="D2175" s="1"/>
      <c r="E2175" s="1"/>
      <c r="F2175" s="8"/>
      <c r="IP2175" s="9"/>
      <c r="IQ2175" s="9"/>
      <c r="IR2175" s="9"/>
      <c r="IS2175" s="9"/>
      <c r="IT2175" s="9"/>
      <c r="IU2175" s="9"/>
      <c r="IV2175" s="9"/>
    </row>
    <row r="2176" s="5" customFormat="1" ht="15.75" customHeight="1" spans="3:256">
      <c r="C2176" s="7"/>
      <c r="D2176" s="1"/>
      <c r="E2176" s="1"/>
      <c r="F2176" s="8"/>
      <c r="IP2176" s="9"/>
      <c r="IQ2176" s="9"/>
      <c r="IR2176" s="9"/>
      <c r="IS2176" s="9"/>
      <c r="IT2176" s="9"/>
      <c r="IU2176" s="9"/>
      <c r="IV2176" s="9"/>
    </row>
    <row r="2177" s="5" customFormat="1" ht="15.75" customHeight="1" spans="3:256">
      <c r="C2177" s="7"/>
      <c r="D2177" s="1"/>
      <c r="E2177" s="1"/>
      <c r="F2177" s="8"/>
      <c r="IP2177" s="9"/>
      <c r="IQ2177" s="9"/>
      <c r="IR2177" s="9"/>
      <c r="IS2177" s="9"/>
      <c r="IT2177" s="9"/>
      <c r="IU2177" s="9"/>
      <c r="IV2177" s="9"/>
    </row>
    <row r="2178" s="5" customFormat="1" ht="15.75" customHeight="1" spans="3:256">
      <c r="C2178" s="7"/>
      <c r="D2178" s="1"/>
      <c r="E2178" s="1"/>
      <c r="F2178" s="8"/>
      <c r="IP2178" s="9"/>
      <c r="IQ2178" s="9"/>
      <c r="IR2178" s="9"/>
      <c r="IS2178" s="9"/>
      <c r="IT2178" s="9"/>
      <c r="IU2178" s="9"/>
      <c r="IV2178" s="9"/>
    </row>
    <row r="2179" s="5" customFormat="1" ht="15.75" customHeight="1" spans="3:256">
      <c r="C2179" s="7"/>
      <c r="D2179" s="1"/>
      <c r="E2179" s="1"/>
      <c r="F2179" s="8"/>
      <c r="IP2179" s="9"/>
      <c r="IQ2179" s="9"/>
      <c r="IR2179" s="9"/>
      <c r="IS2179" s="9"/>
      <c r="IT2179" s="9"/>
      <c r="IU2179" s="9"/>
      <c r="IV2179" s="9"/>
    </row>
    <row r="2180" s="5" customFormat="1" ht="15.75" customHeight="1" spans="3:256">
      <c r="C2180" s="7"/>
      <c r="D2180" s="1"/>
      <c r="E2180" s="1"/>
      <c r="F2180" s="8"/>
      <c r="IP2180" s="9"/>
      <c r="IQ2180" s="9"/>
      <c r="IR2180" s="9"/>
      <c r="IS2180" s="9"/>
      <c r="IT2180" s="9"/>
      <c r="IU2180" s="9"/>
      <c r="IV2180" s="9"/>
    </row>
    <row r="2181" s="5" customFormat="1" ht="15.75" customHeight="1" spans="3:256">
      <c r="C2181" s="7"/>
      <c r="D2181" s="1"/>
      <c r="E2181" s="1"/>
      <c r="F2181" s="8"/>
      <c r="IP2181" s="9"/>
      <c r="IQ2181" s="9"/>
      <c r="IR2181" s="9"/>
      <c r="IS2181" s="9"/>
      <c r="IT2181" s="9"/>
      <c r="IU2181" s="9"/>
      <c r="IV2181" s="9"/>
    </row>
    <row r="2182" s="5" customFormat="1" ht="15.75" customHeight="1" spans="3:256">
      <c r="C2182" s="7"/>
      <c r="D2182" s="1"/>
      <c r="E2182" s="1"/>
      <c r="F2182" s="8"/>
      <c r="IP2182" s="9"/>
      <c r="IQ2182" s="9"/>
      <c r="IR2182" s="9"/>
      <c r="IS2182" s="9"/>
      <c r="IT2182" s="9"/>
      <c r="IU2182" s="9"/>
      <c r="IV2182" s="9"/>
    </row>
    <row r="2183" s="5" customFormat="1" ht="15.75" customHeight="1" spans="3:256">
      <c r="C2183" s="7"/>
      <c r="D2183" s="1"/>
      <c r="E2183" s="1"/>
      <c r="F2183" s="8"/>
      <c r="IP2183" s="9"/>
      <c r="IQ2183" s="9"/>
      <c r="IR2183" s="9"/>
      <c r="IS2183" s="9"/>
      <c r="IT2183" s="9"/>
      <c r="IU2183" s="9"/>
      <c r="IV2183" s="9"/>
    </row>
    <row r="2184" s="5" customFormat="1" ht="15.75" customHeight="1" spans="3:256">
      <c r="C2184" s="7"/>
      <c r="D2184" s="1"/>
      <c r="E2184" s="1"/>
      <c r="F2184" s="8"/>
      <c r="IP2184" s="9"/>
      <c r="IQ2184" s="9"/>
      <c r="IR2184" s="9"/>
      <c r="IS2184" s="9"/>
      <c r="IT2184" s="9"/>
      <c r="IU2184" s="9"/>
      <c r="IV2184" s="9"/>
    </row>
    <row r="2185" s="5" customFormat="1" ht="15.75" customHeight="1" spans="3:256">
      <c r="C2185" s="7"/>
      <c r="D2185" s="1"/>
      <c r="E2185" s="1"/>
      <c r="F2185" s="8"/>
      <c r="IP2185" s="9"/>
      <c r="IQ2185" s="9"/>
      <c r="IR2185" s="9"/>
      <c r="IS2185" s="9"/>
      <c r="IT2185" s="9"/>
      <c r="IU2185" s="9"/>
      <c r="IV2185" s="9"/>
    </row>
    <row r="2186" s="5" customFormat="1" ht="15.75" customHeight="1" spans="3:256">
      <c r="C2186" s="7"/>
      <c r="D2186" s="1"/>
      <c r="E2186" s="1"/>
      <c r="F2186" s="8"/>
      <c r="IP2186" s="9"/>
      <c r="IQ2186" s="9"/>
      <c r="IR2186" s="9"/>
      <c r="IS2186" s="9"/>
      <c r="IT2186" s="9"/>
      <c r="IU2186" s="9"/>
      <c r="IV2186" s="9"/>
    </row>
    <row r="2187" s="5" customFormat="1" ht="15.75" customHeight="1" spans="3:256">
      <c r="C2187" s="7"/>
      <c r="D2187" s="1"/>
      <c r="E2187" s="1"/>
      <c r="F2187" s="8"/>
      <c r="IP2187" s="9"/>
      <c r="IQ2187" s="9"/>
      <c r="IR2187" s="9"/>
      <c r="IS2187" s="9"/>
      <c r="IT2187" s="9"/>
      <c r="IU2187" s="9"/>
      <c r="IV2187" s="9"/>
    </row>
    <row r="2188" s="5" customFormat="1" ht="15.75" customHeight="1" spans="3:256">
      <c r="C2188" s="7"/>
      <c r="D2188" s="1"/>
      <c r="E2188" s="1"/>
      <c r="F2188" s="8"/>
      <c r="IP2188" s="9"/>
      <c r="IQ2188" s="9"/>
      <c r="IR2188" s="9"/>
      <c r="IS2188" s="9"/>
      <c r="IT2188" s="9"/>
      <c r="IU2188" s="9"/>
      <c r="IV2188" s="9"/>
    </row>
    <row r="2189" s="5" customFormat="1" ht="15.75" customHeight="1" spans="3:256">
      <c r="C2189" s="7"/>
      <c r="D2189" s="1"/>
      <c r="E2189" s="1"/>
      <c r="F2189" s="8"/>
      <c r="IP2189" s="9"/>
      <c r="IQ2189" s="9"/>
      <c r="IR2189" s="9"/>
      <c r="IS2189" s="9"/>
      <c r="IT2189" s="9"/>
      <c r="IU2189" s="9"/>
      <c r="IV2189" s="9"/>
    </row>
    <row r="2190" s="5" customFormat="1" ht="15.75" customHeight="1" spans="3:256">
      <c r="C2190" s="7"/>
      <c r="D2190" s="1"/>
      <c r="E2190" s="1"/>
      <c r="F2190" s="8"/>
      <c r="IP2190" s="9"/>
      <c r="IQ2190" s="9"/>
      <c r="IR2190" s="9"/>
      <c r="IS2190" s="9"/>
      <c r="IT2190" s="9"/>
      <c r="IU2190" s="9"/>
      <c r="IV2190" s="9"/>
    </row>
    <row r="2191" s="5" customFormat="1" ht="15.75" customHeight="1" spans="3:256">
      <c r="C2191" s="7"/>
      <c r="D2191" s="1"/>
      <c r="E2191" s="1"/>
      <c r="F2191" s="8"/>
      <c r="IP2191" s="9"/>
      <c r="IQ2191" s="9"/>
      <c r="IR2191" s="9"/>
      <c r="IS2191" s="9"/>
      <c r="IT2191" s="9"/>
      <c r="IU2191" s="9"/>
      <c r="IV2191" s="9"/>
    </row>
    <row r="2192" s="5" customFormat="1" ht="15.75" customHeight="1" spans="3:256">
      <c r="C2192" s="7"/>
      <c r="D2192" s="1"/>
      <c r="E2192" s="1"/>
      <c r="F2192" s="8"/>
      <c r="IP2192" s="9"/>
      <c r="IQ2192" s="9"/>
      <c r="IR2192" s="9"/>
      <c r="IS2192" s="9"/>
      <c r="IT2192" s="9"/>
      <c r="IU2192" s="9"/>
      <c r="IV2192" s="9"/>
    </row>
    <row r="2193" s="5" customFormat="1" ht="15.75" customHeight="1" spans="3:256">
      <c r="C2193" s="7"/>
      <c r="D2193" s="1"/>
      <c r="E2193" s="1"/>
      <c r="F2193" s="8"/>
      <c r="IP2193" s="9"/>
      <c r="IQ2193" s="9"/>
      <c r="IR2193" s="9"/>
      <c r="IS2193" s="9"/>
      <c r="IT2193" s="9"/>
      <c r="IU2193" s="9"/>
      <c r="IV2193" s="9"/>
    </row>
    <row r="2194" s="5" customFormat="1" ht="15.75" customHeight="1" spans="3:256">
      <c r="C2194" s="7"/>
      <c r="D2194" s="1"/>
      <c r="E2194" s="1"/>
      <c r="F2194" s="8"/>
      <c r="IP2194" s="9"/>
      <c r="IQ2194" s="9"/>
      <c r="IR2194" s="9"/>
      <c r="IS2194" s="9"/>
      <c r="IT2194" s="9"/>
      <c r="IU2194" s="9"/>
      <c r="IV2194" s="9"/>
    </row>
    <row r="2195" s="5" customFormat="1" ht="15.75" customHeight="1" spans="3:256">
      <c r="C2195" s="7"/>
      <c r="D2195" s="1"/>
      <c r="E2195" s="1"/>
      <c r="F2195" s="8"/>
      <c r="IP2195" s="9"/>
      <c r="IQ2195" s="9"/>
      <c r="IR2195" s="9"/>
      <c r="IS2195" s="9"/>
      <c r="IT2195" s="9"/>
      <c r="IU2195" s="9"/>
      <c r="IV2195" s="9"/>
    </row>
    <row r="2196" s="5" customFormat="1" ht="15.75" customHeight="1" spans="3:256">
      <c r="C2196" s="7"/>
      <c r="D2196" s="1"/>
      <c r="E2196" s="1"/>
      <c r="F2196" s="8"/>
      <c r="IP2196" s="9"/>
      <c r="IQ2196" s="9"/>
      <c r="IR2196" s="9"/>
      <c r="IS2196" s="9"/>
      <c r="IT2196" s="9"/>
      <c r="IU2196" s="9"/>
      <c r="IV2196" s="9"/>
    </row>
    <row r="2197" s="5" customFormat="1" ht="15.75" customHeight="1" spans="3:256">
      <c r="C2197" s="7"/>
      <c r="D2197" s="1"/>
      <c r="E2197" s="1"/>
      <c r="F2197" s="8"/>
      <c r="IP2197" s="9"/>
      <c r="IQ2197" s="9"/>
      <c r="IR2197" s="9"/>
      <c r="IS2197" s="9"/>
      <c r="IT2197" s="9"/>
      <c r="IU2197" s="9"/>
      <c r="IV2197" s="9"/>
    </row>
    <row r="2198" s="5" customFormat="1" ht="15.75" customHeight="1" spans="3:256">
      <c r="C2198" s="7"/>
      <c r="D2198" s="1"/>
      <c r="E2198" s="1"/>
      <c r="F2198" s="8"/>
      <c r="IP2198" s="9"/>
      <c r="IQ2198" s="9"/>
      <c r="IR2198" s="9"/>
      <c r="IS2198" s="9"/>
      <c r="IT2198" s="9"/>
      <c r="IU2198" s="9"/>
      <c r="IV2198" s="9"/>
    </row>
    <row r="2199" s="5" customFormat="1" ht="15.75" customHeight="1" spans="3:256">
      <c r="C2199" s="7"/>
      <c r="D2199" s="1"/>
      <c r="E2199" s="1"/>
      <c r="F2199" s="8"/>
      <c r="IP2199" s="9"/>
      <c r="IQ2199" s="9"/>
      <c r="IR2199" s="9"/>
      <c r="IS2199" s="9"/>
      <c r="IT2199" s="9"/>
      <c r="IU2199" s="9"/>
      <c r="IV2199" s="9"/>
    </row>
    <row r="2200" s="5" customFormat="1" ht="15.75" customHeight="1" spans="3:256">
      <c r="C2200" s="7"/>
      <c r="D2200" s="1"/>
      <c r="E2200" s="1"/>
      <c r="F2200" s="8"/>
      <c r="IP2200" s="9"/>
      <c r="IQ2200" s="9"/>
      <c r="IR2200" s="9"/>
      <c r="IS2200" s="9"/>
      <c r="IT2200" s="9"/>
      <c r="IU2200" s="9"/>
      <c r="IV2200" s="9"/>
    </row>
    <row r="2201" s="5" customFormat="1" ht="15.75" customHeight="1" spans="3:256">
      <c r="C2201" s="7"/>
      <c r="D2201" s="1"/>
      <c r="E2201" s="1"/>
      <c r="F2201" s="8"/>
      <c r="IP2201" s="9"/>
      <c r="IQ2201" s="9"/>
      <c r="IR2201" s="9"/>
      <c r="IS2201" s="9"/>
      <c r="IT2201" s="9"/>
      <c r="IU2201" s="9"/>
      <c r="IV2201" s="9"/>
    </row>
    <row r="2202" s="5" customFormat="1" ht="15.75" customHeight="1" spans="3:256">
      <c r="C2202" s="7"/>
      <c r="D2202" s="1"/>
      <c r="E2202" s="1"/>
      <c r="F2202" s="8"/>
      <c r="IP2202" s="9"/>
      <c r="IQ2202" s="9"/>
      <c r="IR2202" s="9"/>
      <c r="IS2202" s="9"/>
      <c r="IT2202" s="9"/>
      <c r="IU2202" s="9"/>
      <c r="IV2202" s="9"/>
    </row>
    <row r="2203" s="5" customFormat="1" ht="15.75" customHeight="1" spans="3:256">
      <c r="C2203" s="7"/>
      <c r="D2203" s="1"/>
      <c r="E2203" s="1"/>
      <c r="F2203" s="8"/>
      <c r="IP2203" s="9"/>
      <c r="IQ2203" s="9"/>
      <c r="IR2203" s="9"/>
      <c r="IS2203" s="9"/>
      <c r="IT2203" s="9"/>
      <c r="IU2203" s="9"/>
      <c r="IV2203" s="9"/>
    </row>
    <row r="2204" s="5" customFormat="1" ht="15.75" customHeight="1" spans="3:256">
      <c r="C2204" s="7"/>
      <c r="D2204" s="1"/>
      <c r="E2204" s="1"/>
      <c r="F2204" s="8"/>
      <c r="IP2204" s="9"/>
      <c r="IQ2204" s="9"/>
      <c r="IR2204" s="9"/>
      <c r="IS2204" s="9"/>
      <c r="IT2204" s="9"/>
      <c r="IU2204" s="9"/>
      <c r="IV2204" s="9"/>
    </row>
    <row r="2205" s="5" customFormat="1" ht="15.75" customHeight="1" spans="3:256">
      <c r="C2205" s="7"/>
      <c r="D2205" s="1"/>
      <c r="E2205" s="1"/>
      <c r="F2205" s="8"/>
      <c r="IP2205" s="9"/>
      <c r="IQ2205" s="9"/>
      <c r="IR2205" s="9"/>
      <c r="IS2205" s="9"/>
      <c r="IT2205" s="9"/>
      <c r="IU2205" s="9"/>
      <c r="IV2205" s="9"/>
    </row>
    <row r="2206" s="5" customFormat="1" ht="15.75" customHeight="1" spans="3:256">
      <c r="C2206" s="7"/>
      <c r="D2206" s="1"/>
      <c r="E2206" s="1"/>
      <c r="F2206" s="8"/>
      <c r="IP2206" s="9"/>
      <c r="IQ2206" s="9"/>
      <c r="IR2206" s="9"/>
      <c r="IS2206" s="9"/>
      <c r="IT2206" s="9"/>
      <c r="IU2206" s="9"/>
      <c r="IV2206" s="9"/>
    </row>
    <row r="2207" s="5" customFormat="1" ht="15.75" customHeight="1" spans="3:256">
      <c r="C2207" s="7"/>
      <c r="D2207" s="1"/>
      <c r="E2207" s="1"/>
      <c r="F2207" s="8"/>
      <c r="IP2207" s="9"/>
      <c r="IQ2207" s="9"/>
      <c r="IR2207" s="9"/>
      <c r="IS2207" s="9"/>
      <c r="IT2207" s="9"/>
      <c r="IU2207" s="9"/>
      <c r="IV2207" s="9"/>
    </row>
    <row r="2208" s="5" customFormat="1" ht="15.75" customHeight="1" spans="3:256">
      <c r="C2208" s="7"/>
      <c r="D2208" s="1"/>
      <c r="E2208" s="1"/>
      <c r="F2208" s="8"/>
      <c r="IP2208" s="9"/>
      <c r="IQ2208" s="9"/>
      <c r="IR2208" s="9"/>
      <c r="IS2208" s="9"/>
      <c r="IT2208" s="9"/>
      <c r="IU2208" s="9"/>
      <c r="IV2208" s="9"/>
    </row>
    <row r="2209" s="5" customFormat="1" ht="15.75" customHeight="1" spans="3:256">
      <c r="C2209" s="7"/>
      <c r="D2209" s="1"/>
      <c r="E2209" s="1"/>
      <c r="F2209" s="8"/>
      <c r="IP2209" s="9"/>
      <c r="IQ2209" s="9"/>
      <c r="IR2209" s="9"/>
      <c r="IS2209" s="9"/>
      <c r="IT2209" s="9"/>
      <c r="IU2209" s="9"/>
      <c r="IV2209" s="9"/>
    </row>
    <row r="2210" s="5" customFormat="1" ht="15.75" customHeight="1" spans="3:256">
      <c r="C2210" s="7"/>
      <c r="D2210" s="1"/>
      <c r="E2210" s="1"/>
      <c r="F2210" s="8"/>
      <c r="IP2210" s="9"/>
      <c r="IQ2210" s="9"/>
      <c r="IR2210" s="9"/>
      <c r="IS2210" s="9"/>
      <c r="IT2210" s="9"/>
      <c r="IU2210" s="9"/>
      <c r="IV2210" s="9"/>
    </row>
    <row r="2211" s="5" customFormat="1" ht="15.75" customHeight="1" spans="3:256">
      <c r="C2211" s="7"/>
      <c r="D2211" s="1"/>
      <c r="E2211" s="1"/>
      <c r="F2211" s="8"/>
      <c r="IP2211" s="9"/>
      <c r="IQ2211" s="9"/>
      <c r="IR2211" s="9"/>
      <c r="IS2211" s="9"/>
      <c r="IT2211" s="9"/>
      <c r="IU2211" s="9"/>
      <c r="IV2211" s="9"/>
    </row>
    <row r="2212" s="5" customFormat="1" ht="15.75" customHeight="1" spans="3:256">
      <c r="C2212" s="7"/>
      <c r="D2212" s="1"/>
      <c r="E2212" s="1"/>
      <c r="F2212" s="8"/>
      <c r="IP2212" s="9"/>
      <c r="IQ2212" s="9"/>
      <c r="IR2212" s="9"/>
      <c r="IS2212" s="9"/>
      <c r="IT2212" s="9"/>
      <c r="IU2212" s="9"/>
      <c r="IV2212" s="9"/>
    </row>
    <row r="2213" s="5" customFormat="1" ht="15.75" customHeight="1" spans="3:256">
      <c r="C2213" s="7"/>
      <c r="D2213" s="1"/>
      <c r="E2213" s="1"/>
      <c r="F2213" s="8"/>
      <c r="IP2213" s="9"/>
      <c r="IQ2213" s="9"/>
      <c r="IR2213" s="9"/>
      <c r="IS2213" s="9"/>
      <c r="IT2213" s="9"/>
      <c r="IU2213" s="9"/>
      <c r="IV2213" s="9"/>
    </row>
    <row r="2214" s="5" customFormat="1" ht="15.75" customHeight="1" spans="3:256">
      <c r="C2214" s="7"/>
      <c r="D2214" s="1"/>
      <c r="E2214" s="1"/>
      <c r="F2214" s="8"/>
      <c r="IP2214" s="9"/>
      <c r="IQ2214" s="9"/>
      <c r="IR2214" s="9"/>
      <c r="IS2214" s="9"/>
      <c r="IT2214" s="9"/>
      <c r="IU2214" s="9"/>
      <c r="IV2214" s="9"/>
    </row>
    <row r="2215" s="5" customFormat="1" ht="15.75" customHeight="1" spans="3:256">
      <c r="C2215" s="7"/>
      <c r="D2215" s="1"/>
      <c r="E2215" s="1"/>
      <c r="F2215" s="8"/>
      <c r="IP2215" s="9"/>
      <c r="IQ2215" s="9"/>
      <c r="IR2215" s="9"/>
      <c r="IS2215" s="9"/>
      <c r="IT2215" s="9"/>
      <c r="IU2215" s="9"/>
      <c r="IV2215" s="9"/>
    </row>
    <row r="2216" s="5" customFormat="1" ht="15.75" customHeight="1" spans="3:256">
      <c r="C2216" s="7"/>
      <c r="D2216" s="1"/>
      <c r="E2216" s="1"/>
      <c r="F2216" s="8"/>
      <c r="IP2216" s="9"/>
      <c r="IQ2216" s="9"/>
      <c r="IR2216" s="9"/>
      <c r="IS2216" s="9"/>
      <c r="IT2216" s="9"/>
      <c r="IU2216" s="9"/>
      <c r="IV2216" s="9"/>
    </row>
    <row r="2217" s="5" customFormat="1" ht="15.75" customHeight="1" spans="3:256">
      <c r="C2217" s="7"/>
      <c r="D2217" s="1"/>
      <c r="E2217" s="1"/>
      <c r="F2217" s="8"/>
      <c r="IP2217" s="9"/>
      <c r="IQ2217" s="9"/>
      <c r="IR2217" s="9"/>
      <c r="IS2217" s="9"/>
      <c r="IT2217" s="9"/>
      <c r="IU2217" s="9"/>
      <c r="IV2217" s="9"/>
    </row>
    <row r="2218" s="5" customFormat="1" ht="15.75" customHeight="1" spans="3:256">
      <c r="C2218" s="7"/>
      <c r="D2218" s="1"/>
      <c r="E2218" s="1"/>
      <c r="F2218" s="8"/>
      <c r="IP2218" s="9"/>
      <c r="IQ2218" s="9"/>
      <c r="IR2218" s="9"/>
      <c r="IS2218" s="9"/>
      <c r="IT2218" s="9"/>
      <c r="IU2218" s="9"/>
      <c r="IV2218" s="9"/>
    </row>
    <row r="2219" s="5" customFormat="1" ht="15.75" customHeight="1" spans="3:256">
      <c r="C2219" s="7"/>
      <c r="D2219" s="1"/>
      <c r="E2219" s="1"/>
      <c r="F2219" s="8"/>
      <c r="IP2219" s="9"/>
      <c r="IQ2219" s="9"/>
      <c r="IR2219" s="9"/>
      <c r="IS2219" s="9"/>
      <c r="IT2219" s="9"/>
      <c r="IU2219" s="9"/>
      <c r="IV2219" s="9"/>
    </row>
    <row r="2220" s="5" customFormat="1" ht="15.75" customHeight="1" spans="3:256">
      <c r="C2220" s="7"/>
      <c r="D2220" s="1"/>
      <c r="E2220" s="1"/>
      <c r="F2220" s="8"/>
      <c r="IP2220" s="9"/>
      <c r="IQ2220" s="9"/>
      <c r="IR2220" s="9"/>
      <c r="IS2220" s="9"/>
      <c r="IT2220" s="9"/>
      <c r="IU2220" s="9"/>
      <c r="IV2220" s="9"/>
    </row>
    <row r="2221" s="5" customFormat="1" ht="15.75" customHeight="1" spans="3:256">
      <c r="C2221" s="7"/>
      <c r="D2221" s="1"/>
      <c r="E2221" s="1"/>
      <c r="F2221" s="8"/>
      <c r="IP2221" s="9"/>
      <c r="IQ2221" s="9"/>
      <c r="IR2221" s="9"/>
      <c r="IS2221" s="9"/>
      <c r="IT2221" s="9"/>
      <c r="IU2221" s="9"/>
      <c r="IV2221" s="9"/>
    </row>
    <row r="2222" s="5" customFormat="1" ht="15.75" customHeight="1" spans="3:256">
      <c r="C2222" s="7"/>
      <c r="D2222" s="1"/>
      <c r="E2222" s="1"/>
      <c r="F2222" s="8"/>
      <c r="IP2222" s="9"/>
      <c r="IQ2222" s="9"/>
      <c r="IR2222" s="9"/>
      <c r="IS2222" s="9"/>
      <c r="IT2222" s="9"/>
      <c r="IU2222" s="9"/>
      <c r="IV2222" s="9"/>
    </row>
    <row r="2223" s="5" customFormat="1" ht="15.75" customHeight="1" spans="3:256">
      <c r="C2223" s="7"/>
      <c r="D2223" s="1"/>
      <c r="E2223" s="1"/>
      <c r="F2223" s="8"/>
      <c r="IP2223" s="9"/>
      <c r="IQ2223" s="9"/>
      <c r="IR2223" s="9"/>
      <c r="IS2223" s="9"/>
      <c r="IT2223" s="9"/>
      <c r="IU2223" s="9"/>
      <c r="IV2223" s="9"/>
    </row>
    <row r="2224" s="5" customFormat="1" ht="15.75" customHeight="1" spans="3:256">
      <c r="C2224" s="7"/>
      <c r="D2224" s="1"/>
      <c r="E2224" s="1"/>
      <c r="F2224" s="8"/>
      <c r="IP2224" s="9"/>
      <c r="IQ2224" s="9"/>
      <c r="IR2224" s="9"/>
      <c r="IS2224" s="9"/>
      <c r="IT2224" s="9"/>
      <c r="IU2224" s="9"/>
      <c r="IV2224" s="9"/>
    </row>
    <row r="2225" s="5" customFormat="1" ht="15.75" customHeight="1" spans="3:256">
      <c r="C2225" s="7"/>
      <c r="D2225" s="1"/>
      <c r="E2225" s="1"/>
      <c r="F2225" s="8"/>
      <c r="IP2225" s="9"/>
      <c r="IQ2225" s="9"/>
      <c r="IR2225" s="9"/>
      <c r="IS2225" s="9"/>
      <c r="IT2225" s="9"/>
      <c r="IU2225" s="9"/>
      <c r="IV2225" s="9"/>
    </row>
    <row r="2226" s="5" customFormat="1" ht="15.75" customHeight="1" spans="3:256">
      <c r="C2226" s="7"/>
      <c r="D2226" s="1"/>
      <c r="E2226" s="1"/>
      <c r="F2226" s="8"/>
      <c r="IP2226" s="9"/>
      <c r="IQ2226" s="9"/>
      <c r="IR2226" s="9"/>
      <c r="IS2226" s="9"/>
      <c r="IT2226" s="9"/>
      <c r="IU2226" s="9"/>
      <c r="IV2226" s="9"/>
    </row>
    <row r="2227" s="5" customFormat="1" ht="15.75" customHeight="1" spans="3:256">
      <c r="C2227" s="7"/>
      <c r="D2227" s="1"/>
      <c r="E2227" s="1"/>
      <c r="F2227" s="8"/>
      <c r="IP2227" s="9"/>
      <c r="IQ2227" s="9"/>
      <c r="IR2227" s="9"/>
      <c r="IS2227" s="9"/>
      <c r="IT2227" s="9"/>
      <c r="IU2227" s="9"/>
      <c r="IV2227" s="9"/>
    </row>
    <row r="2228" s="5" customFormat="1" ht="15.75" customHeight="1" spans="3:256">
      <c r="C2228" s="7"/>
      <c r="D2228" s="1"/>
      <c r="E2228" s="1"/>
      <c r="F2228" s="8"/>
      <c r="IP2228" s="9"/>
      <c r="IQ2228" s="9"/>
      <c r="IR2228" s="9"/>
      <c r="IS2228" s="9"/>
      <c r="IT2228" s="9"/>
      <c r="IU2228" s="9"/>
      <c r="IV2228" s="9"/>
    </row>
    <row r="2229" s="5" customFormat="1" ht="15.75" customHeight="1" spans="3:256">
      <c r="C2229" s="7"/>
      <c r="D2229" s="1"/>
      <c r="E2229" s="1"/>
      <c r="F2229" s="8"/>
      <c r="IP2229" s="9"/>
      <c r="IQ2229" s="9"/>
      <c r="IR2229" s="9"/>
      <c r="IS2229" s="9"/>
      <c r="IT2229" s="9"/>
      <c r="IU2229" s="9"/>
      <c r="IV2229" s="9"/>
    </row>
    <row r="2230" s="5" customFormat="1" ht="15.75" customHeight="1" spans="3:256">
      <c r="C2230" s="7"/>
      <c r="D2230" s="1"/>
      <c r="E2230" s="1"/>
      <c r="F2230" s="8"/>
      <c r="IP2230" s="9"/>
      <c r="IQ2230" s="9"/>
      <c r="IR2230" s="9"/>
      <c r="IS2230" s="9"/>
      <c r="IT2230" s="9"/>
      <c r="IU2230" s="9"/>
      <c r="IV2230" s="9"/>
    </row>
    <row r="2231" s="5" customFormat="1" ht="15.75" customHeight="1" spans="3:256">
      <c r="C2231" s="7"/>
      <c r="D2231" s="1"/>
      <c r="E2231" s="1"/>
      <c r="F2231" s="8"/>
      <c r="IP2231" s="9"/>
      <c r="IQ2231" s="9"/>
      <c r="IR2231" s="9"/>
      <c r="IS2231" s="9"/>
      <c r="IT2231" s="9"/>
      <c r="IU2231" s="9"/>
      <c r="IV2231" s="9"/>
    </row>
    <row r="2232" s="5" customFormat="1" ht="15.75" customHeight="1" spans="3:256">
      <c r="C2232" s="7"/>
      <c r="D2232" s="1"/>
      <c r="E2232" s="1"/>
      <c r="F2232" s="8"/>
      <c r="IP2232" s="9"/>
      <c r="IQ2232" s="9"/>
      <c r="IR2232" s="9"/>
      <c r="IS2232" s="9"/>
      <c r="IT2232" s="9"/>
      <c r="IU2232" s="9"/>
      <c r="IV2232" s="9"/>
    </row>
    <row r="2233" s="5" customFormat="1" ht="15.75" customHeight="1" spans="3:256">
      <c r="C2233" s="7"/>
      <c r="D2233" s="1"/>
      <c r="E2233" s="1"/>
      <c r="F2233" s="8"/>
      <c r="IP2233" s="9"/>
      <c r="IQ2233" s="9"/>
      <c r="IR2233" s="9"/>
      <c r="IS2233" s="9"/>
      <c r="IT2233" s="9"/>
      <c r="IU2233" s="9"/>
      <c r="IV2233" s="9"/>
    </row>
    <row r="2234" s="5" customFormat="1" ht="15.75" customHeight="1" spans="3:256">
      <c r="C2234" s="7"/>
      <c r="D2234" s="1"/>
      <c r="E2234" s="1"/>
      <c r="F2234" s="8"/>
      <c r="IP2234" s="9"/>
      <c r="IQ2234" s="9"/>
      <c r="IR2234" s="9"/>
      <c r="IS2234" s="9"/>
      <c r="IT2234" s="9"/>
      <c r="IU2234" s="9"/>
      <c r="IV2234" s="9"/>
    </row>
    <row r="2235" s="5" customFormat="1" ht="15.75" customHeight="1" spans="3:256">
      <c r="C2235" s="7"/>
      <c r="D2235" s="1"/>
      <c r="E2235" s="1"/>
      <c r="F2235" s="8"/>
      <c r="IP2235" s="9"/>
      <c r="IQ2235" s="9"/>
      <c r="IR2235" s="9"/>
      <c r="IS2235" s="9"/>
      <c r="IT2235" s="9"/>
      <c r="IU2235" s="9"/>
      <c r="IV2235" s="9"/>
    </row>
    <row r="2236" s="5" customFormat="1" ht="15.75" customHeight="1" spans="3:256">
      <c r="C2236" s="7"/>
      <c r="D2236" s="1"/>
      <c r="E2236" s="1"/>
      <c r="F2236" s="8"/>
      <c r="IP2236" s="9"/>
      <c r="IQ2236" s="9"/>
      <c r="IR2236" s="9"/>
      <c r="IS2236" s="9"/>
      <c r="IT2236" s="9"/>
      <c r="IU2236" s="9"/>
      <c r="IV2236" s="9"/>
    </row>
    <row r="2237" s="5" customFormat="1" ht="15.75" customHeight="1" spans="3:256">
      <c r="C2237" s="7"/>
      <c r="D2237" s="1"/>
      <c r="E2237" s="1"/>
      <c r="F2237" s="8"/>
      <c r="IP2237" s="9"/>
      <c r="IQ2237" s="9"/>
      <c r="IR2237" s="9"/>
      <c r="IS2237" s="9"/>
      <c r="IT2237" s="9"/>
      <c r="IU2237" s="9"/>
      <c r="IV2237" s="9"/>
    </row>
    <row r="2238" s="5" customFormat="1" ht="15.75" customHeight="1" spans="3:256">
      <c r="C2238" s="7"/>
      <c r="D2238" s="1"/>
      <c r="E2238" s="1"/>
      <c r="F2238" s="8"/>
      <c r="IP2238" s="9"/>
      <c r="IQ2238" s="9"/>
      <c r="IR2238" s="9"/>
      <c r="IS2238" s="9"/>
      <c r="IT2238" s="9"/>
      <c r="IU2238" s="9"/>
      <c r="IV2238" s="9"/>
    </row>
    <row r="2239" s="5" customFormat="1" ht="15.75" customHeight="1" spans="3:256">
      <c r="C2239" s="7"/>
      <c r="D2239" s="1"/>
      <c r="E2239" s="1"/>
      <c r="F2239" s="8"/>
      <c r="IP2239" s="9"/>
      <c r="IQ2239" s="9"/>
      <c r="IR2239" s="9"/>
      <c r="IS2239" s="9"/>
      <c r="IT2239" s="9"/>
      <c r="IU2239" s="9"/>
      <c r="IV2239" s="9"/>
    </row>
    <row r="2240" s="5" customFormat="1" ht="15.75" customHeight="1" spans="3:256">
      <c r="C2240" s="7"/>
      <c r="D2240" s="1"/>
      <c r="E2240" s="1"/>
      <c r="F2240" s="8"/>
      <c r="IP2240" s="9"/>
      <c r="IQ2240" s="9"/>
      <c r="IR2240" s="9"/>
      <c r="IS2240" s="9"/>
      <c r="IT2240" s="9"/>
      <c r="IU2240" s="9"/>
      <c r="IV2240" s="9"/>
    </row>
    <row r="2241" s="5" customFormat="1" ht="15.75" customHeight="1" spans="3:256">
      <c r="C2241" s="7"/>
      <c r="D2241" s="1"/>
      <c r="E2241" s="1"/>
      <c r="F2241" s="8"/>
      <c r="IP2241" s="9"/>
      <c r="IQ2241" s="9"/>
      <c r="IR2241" s="9"/>
      <c r="IS2241" s="9"/>
      <c r="IT2241" s="9"/>
      <c r="IU2241" s="9"/>
      <c r="IV2241" s="9"/>
    </row>
    <row r="2242" s="5" customFormat="1" ht="15.75" customHeight="1" spans="3:256">
      <c r="C2242" s="7"/>
      <c r="D2242" s="1"/>
      <c r="E2242" s="1"/>
      <c r="F2242" s="8"/>
      <c r="IP2242" s="9"/>
      <c r="IQ2242" s="9"/>
      <c r="IR2242" s="9"/>
      <c r="IS2242" s="9"/>
      <c r="IT2242" s="9"/>
      <c r="IU2242" s="9"/>
      <c r="IV2242" s="9"/>
    </row>
    <row r="2243" s="5" customFormat="1" ht="15.75" customHeight="1" spans="3:256">
      <c r="C2243" s="7"/>
      <c r="D2243" s="1"/>
      <c r="E2243" s="1"/>
      <c r="F2243" s="8"/>
      <c r="IP2243" s="9"/>
      <c r="IQ2243" s="9"/>
      <c r="IR2243" s="9"/>
      <c r="IS2243" s="9"/>
      <c r="IT2243" s="9"/>
      <c r="IU2243" s="9"/>
      <c r="IV2243" s="9"/>
    </row>
    <row r="2244" s="5" customFormat="1" ht="15.75" customHeight="1" spans="3:256">
      <c r="C2244" s="7"/>
      <c r="D2244" s="1"/>
      <c r="E2244" s="1"/>
      <c r="F2244" s="8"/>
      <c r="IP2244" s="9"/>
      <c r="IQ2244" s="9"/>
      <c r="IR2244" s="9"/>
      <c r="IS2244" s="9"/>
      <c r="IT2244" s="9"/>
      <c r="IU2244" s="9"/>
      <c r="IV2244" s="9"/>
    </row>
    <row r="2245" s="5" customFormat="1" ht="15.75" customHeight="1" spans="3:256">
      <c r="C2245" s="7"/>
      <c r="D2245" s="1"/>
      <c r="E2245" s="1"/>
      <c r="F2245" s="8"/>
      <c r="IP2245" s="9"/>
      <c r="IQ2245" s="9"/>
      <c r="IR2245" s="9"/>
      <c r="IS2245" s="9"/>
      <c r="IT2245" s="9"/>
      <c r="IU2245" s="9"/>
      <c r="IV2245" s="9"/>
    </row>
    <row r="2246" s="5" customFormat="1" ht="15.75" customHeight="1" spans="3:256">
      <c r="C2246" s="7"/>
      <c r="D2246" s="1"/>
      <c r="E2246" s="1"/>
      <c r="F2246" s="8"/>
      <c r="IP2246" s="9"/>
      <c r="IQ2246" s="9"/>
      <c r="IR2246" s="9"/>
      <c r="IS2246" s="9"/>
      <c r="IT2246" s="9"/>
      <c r="IU2246" s="9"/>
      <c r="IV2246" s="9"/>
    </row>
    <row r="2247" s="5" customFormat="1" ht="15.75" customHeight="1" spans="3:256">
      <c r="C2247" s="7"/>
      <c r="D2247" s="1"/>
      <c r="E2247" s="1"/>
      <c r="F2247" s="8"/>
      <c r="IP2247" s="9"/>
      <c r="IQ2247" s="9"/>
      <c r="IR2247" s="9"/>
      <c r="IS2247" s="9"/>
      <c r="IT2247" s="9"/>
      <c r="IU2247" s="9"/>
      <c r="IV2247" s="9"/>
    </row>
    <row r="2248" s="5" customFormat="1" ht="15.75" customHeight="1" spans="3:256">
      <c r="C2248" s="7"/>
      <c r="D2248" s="1"/>
      <c r="E2248" s="1"/>
      <c r="F2248" s="8"/>
      <c r="IP2248" s="9"/>
      <c r="IQ2248" s="9"/>
      <c r="IR2248" s="9"/>
      <c r="IS2248" s="9"/>
      <c r="IT2248" s="9"/>
      <c r="IU2248" s="9"/>
      <c r="IV2248" s="9"/>
    </row>
    <row r="2249" s="5" customFormat="1" ht="15.75" customHeight="1" spans="3:256">
      <c r="C2249" s="7"/>
      <c r="D2249" s="1"/>
      <c r="E2249" s="1"/>
      <c r="F2249" s="8"/>
      <c r="IP2249" s="9"/>
      <c r="IQ2249" s="9"/>
      <c r="IR2249" s="9"/>
      <c r="IS2249" s="9"/>
      <c r="IT2249" s="9"/>
      <c r="IU2249" s="9"/>
      <c r="IV2249" s="9"/>
    </row>
    <row r="2250" s="5" customFormat="1" ht="15.75" customHeight="1" spans="3:256">
      <c r="C2250" s="7"/>
      <c r="D2250" s="1"/>
      <c r="E2250" s="1"/>
      <c r="F2250" s="8"/>
      <c r="IP2250" s="9"/>
      <c r="IQ2250" s="9"/>
      <c r="IR2250" s="9"/>
      <c r="IS2250" s="9"/>
      <c r="IT2250" s="9"/>
      <c r="IU2250" s="9"/>
      <c r="IV2250" s="9"/>
    </row>
    <row r="2251" s="5" customFormat="1" ht="15.75" customHeight="1" spans="3:256">
      <c r="C2251" s="7"/>
      <c r="D2251" s="1"/>
      <c r="E2251" s="1"/>
      <c r="F2251" s="8"/>
      <c r="IP2251" s="9"/>
      <c r="IQ2251" s="9"/>
      <c r="IR2251" s="9"/>
      <c r="IS2251" s="9"/>
      <c r="IT2251" s="9"/>
      <c r="IU2251" s="9"/>
      <c r="IV2251" s="9"/>
    </row>
    <row r="2252" s="5" customFormat="1" ht="15.75" customHeight="1" spans="3:256">
      <c r="C2252" s="7"/>
      <c r="D2252" s="1"/>
      <c r="E2252" s="1"/>
      <c r="F2252" s="8"/>
      <c r="IP2252" s="9"/>
      <c r="IQ2252" s="9"/>
      <c r="IR2252" s="9"/>
      <c r="IS2252" s="9"/>
      <c r="IT2252" s="9"/>
      <c r="IU2252" s="9"/>
      <c r="IV2252" s="9"/>
    </row>
    <row r="2253" s="5" customFormat="1" ht="15.75" customHeight="1" spans="3:256">
      <c r="C2253" s="7"/>
      <c r="D2253" s="1"/>
      <c r="E2253" s="1"/>
      <c r="F2253" s="8"/>
      <c r="IP2253" s="9"/>
      <c r="IQ2253" s="9"/>
      <c r="IR2253" s="9"/>
      <c r="IS2253" s="9"/>
      <c r="IT2253" s="9"/>
      <c r="IU2253" s="9"/>
      <c r="IV2253" s="9"/>
    </row>
    <row r="2254" s="5" customFormat="1" ht="15.75" customHeight="1" spans="3:256">
      <c r="C2254" s="7"/>
      <c r="D2254" s="1"/>
      <c r="E2254" s="1"/>
      <c r="F2254" s="8"/>
      <c r="IP2254" s="9"/>
      <c r="IQ2254" s="9"/>
      <c r="IR2254" s="9"/>
      <c r="IS2254" s="9"/>
      <c r="IT2254" s="9"/>
      <c r="IU2254" s="9"/>
      <c r="IV2254" s="9"/>
    </row>
    <row r="2255" s="5" customFormat="1" ht="15.75" customHeight="1" spans="3:256">
      <c r="C2255" s="7"/>
      <c r="D2255" s="1"/>
      <c r="E2255" s="1"/>
      <c r="F2255" s="8"/>
      <c r="IP2255" s="9"/>
      <c r="IQ2255" s="9"/>
      <c r="IR2255" s="9"/>
      <c r="IS2255" s="9"/>
      <c r="IT2255" s="9"/>
      <c r="IU2255" s="9"/>
      <c r="IV2255" s="9"/>
    </row>
    <row r="2256" s="5" customFormat="1" ht="15.75" customHeight="1" spans="3:256">
      <c r="C2256" s="7"/>
      <c r="D2256" s="1"/>
      <c r="E2256" s="1"/>
      <c r="F2256" s="8"/>
      <c r="IP2256" s="9"/>
      <c r="IQ2256" s="9"/>
      <c r="IR2256" s="9"/>
      <c r="IS2256" s="9"/>
      <c r="IT2256" s="9"/>
      <c r="IU2256" s="9"/>
      <c r="IV2256" s="9"/>
    </row>
    <row r="2257" s="5" customFormat="1" ht="15.75" customHeight="1" spans="3:256">
      <c r="C2257" s="7"/>
      <c r="D2257" s="1"/>
      <c r="E2257" s="1"/>
      <c r="F2257" s="8"/>
      <c r="IP2257" s="9"/>
      <c r="IQ2257" s="9"/>
      <c r="IR2257" s="9"/>
      <c r="IS2257" s="9"/>
      <c r="IT2257" s="9"/>
      <c r="IU2257" s="9"/>
      <c r="IV2257" s="9"/>
    </row>
    <row r="2258" s="5" customFormat="1" ht="15.75" customHeight="1" spans="3:256">
      <c r="C2258" s="7"/>
      <c r="D2258" s="1"/>
      <c r="E2258" s="1"/>
      <c r="F2258" s="8"/>
      <c r="IP2258" s="9"/>
      <c r="IQ2258" s="9"/>
      <c r="IR2258" s="9"/>
      <c r="IS2258" s="9"/>
      <c r="IT2258" s="9"/>
      <c r="IU2258" s="9"/>
      <c r="IV2258" s="9"/>
    </row>
    <row r="2259" s="5" customFormat="1" ht="15.75" customHeight="1" spans="3:256">
      <c r="C2259" s="7"/>
      <c r="D2259" s="1"/>
      <c r="E2259" s="1"/>
      <c r="F2259" s="8"/>
      <c r="IP2259" s="9"/>
      <c r="IQ2259" s="9"/>
      <c r="IR2259" s="9"/>
      <c r="IS2259" s="9"/>
      <c r="IT2259" s="9"/>
      <c r="IU2259" s="9"/>
      <c r="IV2259" s="9"/>
    </row>
    <row r="2260" s="5" customFormat="1" ht="15.75" customHeight="1" spans="3:256">
      <c r="C2260" s="7"/>
      <c r="D2260" s="1"/>
      <c r="E2260" s="1"/>
      <c r="F2260" s="8"/>
      <c r="IP2260" s="9"/>
      <c r="IQ2260" s="9"/>
      <c r="IR2260" s="9"/>
      <c r="IS2260" s="9"/>
      <c r="IT2260" s="9"/>
      <c r="IU2260" s="9"/>
      <c r="IV2260" s="9"/>
    </row>
    <row r="2261" s="5" customFormat="1" ht="15.75" customHeight="1" spans="3:256">
      <c r="C2261" s="7"/>
      <c r="D2261" s="1"/>
      <c r="E2261" s="1"/>
      <c r="F2261" s="8"/>
      <c r="IP2261" s="9"/>
      <c r="IQ2261" s="9"/>
      <c r="IR2261" s="9"/>
      <c r="IS2261" s="9"/>
      <c r="IT2261" s="9"/>
      <c r="IU2261" s="9"/>
      <c r="IV2261" s="9"/>
    </row>
    <row r="2262" s="5" customFormat="1" ht="15.75" customHeight="1" spans="3:256">
      <c r="C2262" s="7"/>
      <c r="D2262" s="1"/>
      <c r="E2262" s="1"/>
      <c r="F2262" s="8"/>
      <c r="IP2262" s="9"/>
      <c r="IQ2262" s="9"/>
      <c r="IR2262" s="9"/>
      <c r="IS2262" s="9"/>
      <c r="IT2262" s="9"/>
      <c r="IU2262" s="9"/>
      <c r="IV2262" s="9"/>
    </row>
    <row r="2263" s="5" customFormat="1" ht="15.75" customHeight="1" spans="3:256">
      <c r="C2263" s="7"/>
      <c r="D2263" s="1"/>
      <c r="E2263" s="1"/>
      <c r="F2263" s="8"/>
      <c r="IP2263" s="9"/>
      <c r="IQ2263" s="9"/>
      <c r="IR2263" s="9"/>
      <c r="IS2263" s="9"/>
      <c r="IT2263" s="9"/>
      <c r="IU2263" s="9"/>
      <c r="IV2263" s="9"/>
    </row>
    <row r="2264" s="5" customFormat="1" ht="15.75" customHeight="1" spans="3:256">
      <c r="C2264" s="7"/>
      <c r="D2264" s="1"/>
      <c r="E2264" s="1"/>
      <c r="F2264" s="8"/>
      <c r="IP2264" s="9"/>
      <c r="IQ2264" s="9"/>
      <c r="IR2264" s="9"/>
      <c r="IS2264" s="9"/>
      <c r="IT2264" s="9"/>
      <c r="IU2264" s="9"/>
      <c r="IV2264" s="9"/>
    </row>
    <row r="2265" s="5" customFormat="1" ht="15.75" customHeight="1" spans="3:256">
      <c r="C2265" s="7"/>
      <c r="D2265" s="1"/>
      <c r="E2265" s="1"/>
      <c r="F2265" s="8"/>
      <c r="IP2265" s="9"/>
      <c r="IQ2265" s="9"/>
      <c r="IR2265" s="9"/>
      <c r="IS2265" s="9"/>
      <c r="IT2265" s="9"/>
      <c r="IU2265" s="9"/>
      <c r="IV2265" s="9"/>
    </row>
    <row r="2266" s="5" customFormat="1" ht="15.75" customHeight="1" spans="3:256">
      <c r="C2266" s="7"/>
      <c r="D2266" s="1"/>
      <c r="E2266" s="1"/>
      <c r="F2266" s="8"/>
      <c r="IP2266" s="9"/>
      <c r="IQ2266" s="9"/>
      <c r="IR2266" s="9"/>
      <c r="IS2266" s="9"/>
      <c r="IT2266" s="9"/>
      <c r="IU2266" s="9"/>
      <c r="IV2266" s="9"/>
    </row>
    <row r="2267" s="5" customFormat="1" ht="15.75" customHeight="1" spans="3:256">
      <c r="C2267" s="7"/>
      <c r="D2267" s="1"/>
      <c r="E2267" s="1"/>
      <c r="F2267" s="8"/>
      <c r="IP2267" s="9"/>
      <c r="IQ2267" s="9"/>
      <c r="IR2267" s="9"/>
      <c r="IS2267" s="9"/>
      <c r="IT2267" s="9"/>
      <c r="IU2267" s="9"/>
      <c r="IV2267" s="9"/>
    </row>
    <row r="2268" s="5" customFormat="1" ht="15.75" customHeight="1" spans="3:256">
      <c r="C2268" s="7"/>
      <c r="D2268" s="1"/>
      <c r="E2268" s="1"/>
      <c r="F2268" s="8"/>
      <c r="IP2268" s="9"/>
      <c r="IQ2268" s="9"/>
      <c r="IR2268" s="9"/>
      <c r="IS2268" s="9"/>
      <c r="IT2268" s="9"/>
      <c r="IU2268" s="9"/>
      <c r="IV2268" s="9"/>
    </row>
    <row r="2269" s="5" customFormat="1" ht="15.75" customHeight="1" spans="3:256">
      <c r="C2269" s="7"/>
      <c r="D2269" s="1"/>
      <c r="E2269" s="1"/>
      <c r="F2269" s="8"/>
      <c r="IP2269" s="9"/>
      <c r="IQ2269" s="9"/>
      <c r="IR2269" s="9"/>
      <c r="IS2269" s="9"/>
      <c r="IT2269" s="9"/>
      <c r="IU2269" s="9"/>
      <c r="IV2269" s="9"/>
    </row>
    <row r="2270" s="5" customFormat="1" ht="15.75" customHeight="1" spans="3:256">
      <c r="C2270" s="7"/>
      <c r="D2270" s="1"/>
      <c r="E2270" s="1"/>
      <c r="F2270" s="8"/>
      <c r="IP2270" s="9"/>
      <c r="IQ2270" s="9"/>
      <c r="IR2270" s="9"/>
      <c r="IS2270" s="9"/>
      <c r="IT2270" s="9"/>
      <c r="IU2270" s="9"/>
      <c r="IV2270" s="9"/>
    </row>
    <row r="2271" s="5" customFormat="1" ht="15.75" customHeight="1" spans="3:256">
      <c r="C2271" s="7"/>
      <c r="D2271" s="1"/>
      <c r="E2271" s="1"/>
      <c r="F2271" s="8"/>
      <c r="IP2271" s="9"/>
      <c r="IQ2271" s="9"/>
      <c r="IR2271" s="9"/>
      <c r="IS2271" s="9"/>
      <c r="IT2271" s="9"/>
      <c r="IU2271" s="9"/>
      <c r="IV2271" s="9"/>
    </row>
    <row r="2272" s="5" customFormat="1" ht="15.75" customHeight="1" spans="3:256">
      <c r="C2272" s="7"/>
      <c r="D2272" s="1"/>
      <c r="E2272" s="1"/>
      <c r="F2272" s="8"/>
      <c r="IP2272" s="9"/>
      <c r="IQ2272" s="9"/>
      <c r="IR2272" s="9"/>
      <c r="IS2272" s="9"/>
      <c r="IT2272" s="9"/>
      <c r="IU2272" s="9"/>
      <c r="IV2272" s="9"/>
    </row>
    <row r="2273" s="5" customFormat="1" ht="15.75" customHeight="1" spans="3:256">
      <c r="C2273" s="7"/>
      <c r="D2273" s="1"/>
      <c r="E2273" s="1"/>
      <c r="F2273" s="8"/>
      <c r="IP2273" s="9"/>
      <c r="IQ2273" s="9"/>
      <c r="IR2273" s="9"/>
      <c r="IS2273" s="9"/>
      <c r="IT2273" s="9"/>
      <c r="IU2273" s="9"/>
      <c r="IV2273" s="9"/>
    </row>
    <row r="2274" s="5" customFormat="1" ht="15.75" customHeight="1" spans="3:256">
      <c r="C2274" s="7"/>
      <c r="D2274" s="1"/>
      <c r="E2274" s="1"/>
      <c r="F2274" s="8"/>
      <c r="IP2274" s="9"/>
      <c r="IQ2274" s="9"/>
      <c r="IR2274" s="9"/>
      <c r="IS2274" s="9"/>
      <c r="IT2274" s="9"/>
      <c r="IU2274" s="9"/>
      <c r="IV2274" s="9"/>
    </row>
    <row r="2275" s="5" customFormat="1" ht="15.75" customHeight="1" spans="3:256">
      <c r="C2275" s="7"/>
      <c r="D2275" s="1"/>
      <c r="E2275" s="1"/>
      <c r="F2275" s="8"/>
      <c r="IP2275" s="9"/>
      <c r="IQ2275" s="9"/>
      <c r="IR2275" s="9"/>
      <c r="IS2275" s="9"/>
      <c r="IT2275" s="9"/>
      <c r="IU2275" s="9"/>
      <c r="IV2275" s="9"/>
    </row>
    <row r="2276" s="5" customFormat="1" ht="15.75" customHeight="1" spans="3:256">
      <c r="C2276" s="7"/>
      <c r="D2276" s="1"/>
      <c r="E2276" s="1"/>
      <c r="F2276" s="8"/>
      <c r="IP2276" s="9"/>
      <c r="IQ2276" s="9"/>
      <c r="IR2276" s="9"/>
      <c r="IS2276" s="9"/>
      <c r="IT2276" s="9"/>
      <c r="IU2276" s="9"/>
      <c r="IV2276" s="9"/>
    </row>
    <row r="2277" s="5" customFormat="1" ht="15.75" customHeight="1" spans="3:256">
      <c r="C2277" s="7"/>
      <c r="D2277" s="1"/>
      <c r="E2277" s="1"/>
      <c r="F2277" s="8"/>
      <c r="IP2277" s="9"/>
      <c r="IQ2277" s="9"/>
      <c r="IR2277" s="9"/>
      <c r="IS2277" s="9"/>
      <c r="IT2277" s="9"/>
      <c r="IU2277" s="9"/>
      <c r="IV2277" s="9"/>
    </row>
    <row r="2278" s="5" customFormat="1" ht="15.75" customHeight="1" spans="3:256">
      <c r="C2278" s="7"/>
      <c r="D2278" s="1"/>
      <c r="E2278" s="1"/>
      <c r="F2278" s="8"/>
      <c r="IP2278" s="9"/>
      <c r="IQ2278" s="9"/>
      <c r="IR2278" s="9"/>
      <c r="IS2278" s="9"/>
      <c r="IT2278" s="9"/>
      <c r="IU2278" s="9"/>
      <c r="IV2278" s="9"/>
    </row>
    <row r="2279" s="5" customFormat="1" ht="15.75" customHeight="1" spans="3:256">
      <c r="C2279" s="7"/>
      <c r="D2279" s="1"/>
      <c r="E2279" s="1"/>
      <c r="F2279" s="8"/>
      <c r="IP2279" s="9"/>
      <c r="IQ2279" s="9"/>
      <c r="IR2279" s="9"/>
      <c r="IS2279" s="9"/>
      <c r="IT2279" s="9"/>
      <c r="IU2279" s="9"/>
      <c r="IV2279" s="9"/>
    </row>
    <row r="2280" s="5" customFormat="1" ht="15.75" customHeight="1" spans="3:256">
      <c r="C2280" s="7"/>
      <c r="D2280" s="1"/>
      <c r="E2280" s="1"/>
      <c r="F2280" s="8"/>
      <c r="IP2280" s="9"/>
      <c r="IQ2280" s="9"/>
      <c r="IR2280" s="9"/>
      <c r="IS2280" s="9"/>
      <c r="IT2280" s="9"/>
      <c r="IU2280" s="9"/>
      <c r="IV2280" s="9"/>
    </row>
    <row r="2281" s="5" customFormat="1" ht="15.75" customHeight="1" spans="3:256">
      <c r="C2281" s="7"/>
      <c r="D2281" s="1"/>
      <c r="E2281" s="1"/>
      <c r="F2281" s="8"/>
      <c r="IP2281" s="9"/>
      <c r="IQ2281" s="9"/>
      <c r="IR2281" s="9"/>
      <c r="IS2281" s="9"/>
      <c r="IT2281" s="9"/>
      <c r="IU2281" s="9"/>
      <c r="IV2281" s="9"/>
    </row>
    <row r="2282" s="5" customFormat="1" ht="15.75" customHeight="1" spans="3:256">
      <c r="C2282" s="7"/>
      <c r="D2282" s="1"/>
      <c r="E2282" s="1"/>
      <c r="F2282" s="8"/>
      <c r="IP2282" s="9"/>
      <c r="IQ2282" s="9"/>
      <c r="IR2282" s="9"/>
      <c r="IS2282" s="9"/>
      <c r="IT2282" s="9"/>
      <c r="IU2282" s="9"/>
      <c r="IV2282" s="9"/>
    </row>
    <row r="2283" s="5" customFormat="1" ht="15.75" customHeight="1" spans="3:256">
      <c r="C2283" s="7"/>
      <c r="D2283" s="1"/>
      <c r="E2283" s="1"/>
      <c r="F2283" s="8"/>
      <c r="IP2283" s="9"/>
      <c r="IQ2283" s="9"/>
      <c r="IR2283" s="9"/>
      <c r="IS2283" s="9"/>
      <c r="IT2283" s="9"/>
      <c r="IU2283" s="9"/>
      <c r="IV2283" s="9"/>
    </row>
    <row r="2284" s="5" customFormat="1" ht="15.75" customHeight="1" spans="3:256">
      <c r="C2284" s="7"/>
      <c r="D2284" s="1"/>
      <c r="E2284" s="1"/>
      <c r="F2284" s="8"/>
      <c r="IP2284" s="9"/>
      <c r="IQ2284" s="9"/>
      <c r="IR2284" s="9"/>
      <c r="IS2284" s="9"/>
      <c r="IT2284" s="9"/>
      <c r="IU2284" s="9"/>
      <c r="IV2284" s="9"/>
    </row>
    <row r="2285" s="5" customFormat="1" ht="15.75" customHeight="1" spans="3:256">
      <c r="C2285" s="7"/>
      <c r="D2285" s="1"/>
      <c r="E2285" s="1"/>
      <c r="F2285" s="8"/>
      <c r="IP2285" s="9"/>
      <c r="IQ2285" s="9"/>
      <c r="IR2285" s="9"/>
      <c r="IS2285" s="9"/>
      <c r="IT2285" s="9"/>
      <c r="IU2285" s="9"/>
      <c r="IV2285" s="9"/>
    </row>
    <row r="2286" s="5" customFormat="1" ht="15.75" customHeight="1" spans="3:256">
      <c r="C2286" s="7"/>
      <c r="D2286" s="1"/>
      <c r="E2286" s="1"/>
      <c r="F2286" s="8"/>
      <c r="IP2286" s="9"/>
      <c r="IQ2286" s="9"/>
      <c r="IR2286" s="9"/>
      <c r="IS2286" s="9"/>
      <c r="IT2286" s="9"/>
      <c r="IU2286" s="9"/>
      <c r="IV2286" s="9"/>
    </row>
    <row r="2287" s="5" customFormat="1" ht="15.75" customHeight="1" spans="3:256">
      <c r="C2287" s="7"/>
      <c r="D2287" s="1"/>
      <c r="E2287" s="1"/>
      <c r="F2287" s="8"/>
      <c r="IP2287" s="9"/>
      <c r="IQ2287" s="9"/>
      <c r="IR2287" s="9"/>
      <c r="IS2287" s="9"/>
      <c r="IT2287" s="9"/>
      <c r="IU2287" s="9"/>
      <c r="IV2287" s="9"/>
    </row>
    <row r="2288" s="5" customFormat="1" ht="15.75" customHeight="1" spans="3:256">
      <c r="C2288" s="7"/>
      <c r="D2288" s="1"/>
      <c r="E2288" s="1"/>
      <c r="F2288" s="8"/>
      <c r="IP2288" s="9"/>
      <c r="IQ2288" s="9"/>
      <c r="IR2288" s="9"/>
      <c r="IS2288" s="9"/>
      <c r="IT2288" s="9"/>
      <c r="IU2288" s="9"/>
      <c r="IV2288" s="9"/>
    </row>
    <row r="2289" s="5" customFormat="1" ht="15.75" customHeight="1" spans="3:256">
      <c r="C2289" s="7"/>
      <c r="D2289" s="1"/>
      <c r="E2289" s="1"/>
      <c r="F2289" s="8"/>
      <c r="IP2289" s="9"/>
      <c r="IQ2289" s="9"/>
      <c r="IR2289" s="9"/>
      <c r="IS2289" s="9"/>
      <c r="IT2289" s="9"/>
      <c r="IU2289" s="9"/>
      <c r="IV2289" s="9"/>
    </row>
    <row r="2290" s="5" customFormat="1" ht="15.75" customHeight="1" spans="3:256">
      <c r="C2290" s="7"/>
      <c r="D2290" s="1"/>
      <c r="E2290" s="1"/>
      <c r="F2290" s="8"/>
      <c r="IP2290" s="9"/>
      <c r="IQ2290" s="9"/>
      <c r="IR2290" s="9"/>
      <c r="IS2290" s="9"/>
      <c r="IT2290" s="9"/>
      <c r="IU2290" s="9"/>
      <c r="IV2290" s="9"/>
    </row>
    <row r="2291" s="5" customFormat="1" ht="15.75" customHeight="1" spans="3:256">
      <c r="C2291" s="7"/>
      <c r="D2291" s="1"/>
      <c r="E2291" s="1"/>
      <c r="F2291" s="8"/>
      <c r="IP2291" s="9"/>
      <c r="IQ2291" s="9"/>
      <c r="IR2291" s="9"/>
      <c r="IS2291" s="9"/>
      <c r="IT2291" s="9"/>
      <c r="IU2291" s="9"/>
      <c r="IV2291" s="9"/>
    </row>
    <row r="2292" s="5" customFormat="1" ht="15.75" customHeight="1" spans="3:256">
      <c r="C2292" s="7"/>
      <c r="D2292" s="1"/>
      <c r="E2292" s="1"/>
      <c r="F2292" s="8"/>
      <c r="IP2292" s="9"/>
      <c r="IQ2292" s="9"/>
      <c r="IR2292" s="9"/>
      <c r="IS2292" s="9"/>
      <c r="IT2292" s="9"/>
      <c r="IU2292" s="9"/>
      <c r="IV2292" s="9"/>
    </row>
    <row r="2293" s="5" customFormat="1" ht="15.75" customHeight="1" spans="3:256">
      <c r="C2293" s="7"/>
      <c r="D2293" s="1"/>
      <c r="E2293" s="1"/>
      <c r="F2293" s="8"/>
      <c r="IP2293" s="9"/>
      <c r="IQ2293" s="9"/>
      <c r="IR2293" s="9"/>
      <c r="IS2293" s="9"/>
      <c r="IT2293" s="9"/>
      <c r="IU2293" s="9"/>
      <c r="IV2293" s="9"/>
    </row>
    <row r="2294" s="5" customFormat="1" ht="15.75" customHeight="1" spans="3:256">
      <c r="C2294" s="7"/>
      <c r="D2294" s="1"/>
      <c r="E2294" s="1"/>
      <c r="F2294" s="8"/>
      <c r="IP2294" s="9"/>
      <c r="IQ2294" s="9"/>
      <c r="IR2294" s="9"/>
      <c r="IS2294" s="9"/>
      <c r="IT2294" s="9"/>
      <c r="IU2294" s="9"/>
      <c r="IV2294" s="9"/>
    </row>
    <row r="2295" s="5" customFormat="1" ht="15.75" customHeight="1" spans="3:256">
      <c r="C2295" s="7"/>
      <c r="D2295" s="1"/>
      <c r="E2295" s="1"/>
      <c r="F2295" s="8"/>
      <c r="IP2295" s="9"/>
      <c r="IQ2295" s="9"/>
      <c r="IR2295" s="9"/>
      <c r="IS2295" s="9"/>
      <c r="IT2295" s="9"/>
      <c r="IU2295" s="9"/>
      <c r="IV2295" s="9"/>
    </row>
    <row r="2296" s="5" customFormat="1" ht="15.75" customHeight="1" spans="3:256">
      <c r="C2296" s="7"/>
      <c r="D2296" s="1"/>
      <c r="E2296" s="1"/>
      <c r="F2296" s="8"/>
      <c r="IP2296" s="9"/>
      <c r="IQ2296" s="9"/>
      <c r="IR2296" s="9"/>
      <c r="IS2296" s="9"/>
      <c r="IT2296" s="9"/>
      <c r="IU2296" s="9"/>
      <c r="IV2296" s="9"/>
    </row>
    <row r="2297" s="5" customFormat="1" ht="15.75" customHeight="1" spans="3:256">
      <c r="C2297" s="7"/>
      <c r="D2297" s="1"/>
      <c r="E2297" s="1"/>
      <c r="F2297" s="8"/>
      <c r="IP2297" s="9"/>
      <c r="IQ2297" s="9"/>
      <c r="IR2297" s="9"/>
      <c r="IS2297" s="9"/>
      <c r="IT2297" s="9"/>
      <c r="IU2297" s="9"/>
      <c r="IV2297" s="9"/>
    </row>
    <row r="2298" s="5" customFormat="1" ht="15.75" customHeight="1" spans="3:256">
      <c r="C2298" s="7"/>
      <c r="D2298" s="1"/>
      <c r="E2298" s="1"/>
      <c r="F2298" s="8"/>
      <c r="IP2298" s="9"/>
      <c r="IQ2298" s="9"/>
      <c r="IR2298" s="9"/>
      <c r="IS2298" s="9"/>
      <c r="IT2298" s="9"/>
      <c r="IU2298" s="9"/>
      <c r="IV2298" s="9"/>
    </row>
    <row r="2299" s="5" customFormat="1" ht="15.75" customHeight="1" spans="3:256">
      <c r="C2299" s="7"/>
      <c r="D2299" s="1"/>
      <c r="E2299" s="1"/>
      <c r="F2299" s="8"/>
      <c r="IP2299" s="9"/>
      <c r="IQ2299" s="9"/>
      <c r="IR2299" s="9"/>
      <c r="IS2299" s="9"/>
      <c r="IT2299" s="9"/>
      <c r="IU2299" s="9"/>
      <c r="IV2299" s="9"/>
    </row>
    <row r="2300" s="5" customFormat="1" ht="15.75" customHeight="1" spans="3:256">
      <c r="C2300" s="7"/>
      <c r="D2300" s="1"/>
      <c r="E2300" s="1"/>
      <c r="F2300" s="8"/>
      <c r="IP2300" s="9"/>
      <c r="IQ2300" s="9"/>
      <c r="IR2300" s="9"/>
      <c r="IS2300" s="9"/>
      <c r="IT2300" s="9"/>
      <c r="IU2300" s="9"/>
      <c r="IV2300" s="9"/>
    </row>
    <row r="2301" s="5" customFormat="1" ht="15.75" customHeight="1" spans="3:256">
      <c r="C2301" s="7"/>
      <c r="D2301" s="1"/>
      <c r="E2301" s="1"/>
      <c r="F2301" s="8"/>
      <c r="IP2301" s="9"/>
      <c r="IQ2301" s="9"/>
      <c r="IR2301" s="9"/>
      <c r="IS2301" s="9"/>
      <c r="IT2301" s="9"/>
      <c r="IU2301" s="9"/>
      <c r="IV2301" s="9"/>
    </row>
    <row r="2302" s="5" customFormat="1" ht="15.75" customHeight="1" spans="3:256">
      <c r="C2302" s="7"/>
      <c r="D2302" s="1"/>
      <c r="E2302" s="1"/>
      <c r="F2302" s="8"/>
      <c r="IP2302" s="9"/>
      <c r="IQ2302" s="9"/>
      <c r="IR2302" s="9"/>
      <c r="IS2302" s="9"/>
      <c r="IT2302" s="9"/>
      <c r="IU2302" s="9"/>
      <c r="IV2302" s="9"/>
    </row>
    <row r="2303" s="5" customFormat="1" ht="15.75" customHeight="1" spans="3:256">
      <c r="C2303" s="7"/>
      <c r="D2303" s="1"/>
      <c r="E2303" s="1"/>
      <c r="F2303" s="8"/>
      <c r="IP2303" s="9"/>
      <c r="IQ2303" s="9"/>
      <c r="IR2303" s="9"/>
      <c r="IS2303" s="9"/>
      <c r="IT2303" s="9"/>
      <c r="IU2303" s="9"/>
      <c r="IV2303" s="9"/>
    </row>
    <row r="2304" s="5" customFormat="1" ht="15.75" customHeight="1" spans="3:256">
      <c r="C2304" s="7"/>
      <c r="D2304" s="1"/>
      <c r="E2304" s="1"/>
      <c r="F2304" s="8"/>
      <c r="IP2304" s="9"/>
      <c r="IQ2304" s="9"/>
      <c r="IR2304" s="9"/>
      <c r="IS2304" s="9"/>
      <c r="IT2304" s="9"/>
      <c r="IU2304" s="9"/>
      <c r="IV2304" s="9"/>
    </row>
    <row r="2305" s="5" customFormat="1" ht="15.75" customHeight="1" spans="3:256">
      <c r="C2305" s="7"/>
      <c r="D2305" s="1"/>
      <c r="E2305" s="1"/>
      <c r="F2305" s="8"/>
      <c r="IP2305" s="9"/>
      <c r="IQ2305" s="9"/>
      <c r="IR2305" s="9"/>
      <c r="IS2305" s="9"/>
      <c r="IT2305" s="9"/>
      <c r="IU2305" s="9"/>
      <c r="IV2305" s="9"/>
    </row>
    <row r="2306" s="5" customFormat="1" ht="15.75" customHeight="1" spans="3:256">
      <c r="C2306" s="7"/>
      <c r="D2306" s="1"/>
      <c r="E2306" s="1"/>
      <c r="F2306" s="8"/>
      <c r="IP2306" s="9"/>
      <c r="IQ2306" s="9"/>
      <c r="IR2306" s="9"/>
      <c r="IS2306" s="9"/>
      <c r="IT2306" s="9"/>
      <c r="IU2306" s="9"/>
      <c r="IV2306" s="9"/>
    </row>
    <row r="2307" s="5" customFormat="1" ht="15.75" customHeight="1" spans="3:256">
      <c r="C2307" s="7"/>
      <c r="D2307" s="1"/>
      <c r="E2307" s="1"/>
      <c r="F2307" s="8"/>
      <c r="IP2307" s="9"/>
      <c r="IQ2307" s="9"/>
      <c r="IR2307" s="9"/>
      <c r="IS2307" s="9"/>
      <c r="IT2307" s="9"/>
      <c r="IU2307" s="9"/>
      <c r="IV2307" s="9"/>
    </row>
    <row r="2308" s="5" customFormat="1" ht="15.75" customHeight="1" spans="3:256">
      <c r="C2308" s="7"/>
      <c r="D2308" s="1"/>
      <c r="E2308" s="1"/>
      <c r="F2308" s="8"/>
      <c r="IP2308" s="9"/>
      <c r="IQ2308" s="9"/>
      <c r="IR2308" s="9"/>
      <c r="IS2308" s="9"/>
      <c r="IT2308" s="9"/>
      <c r="IU2308" s="9"/>
      <c r="IV2308" s="9"/>
    </row>
    <row r="2309" s="5" customFormat="1" ht="15.75" customHeight="1" spans="3:256">
      <c r="C2309" s="7"/>
      <c r="D2309" s="1"/>
      <c r="E2309" s="1"/>
      <c r="F2309" s="8"/>
      <c r="IP2309" s="9"/>
      <c r="IQ2309" s="9"/>
      <c r="IR2309" s="9"/>
      <c r="IS2309" s="9"/>
      <c r="IT2309" s="9"/>
      <c r="IU2309" s="9"/>
      <c r="IV2309" s="9"/>
    </row>
    <row r="2310" s="5" customFormat="1" ht="15.75" customHeight="1" spans="3:256">
      <c r="C2310" s="7"/>
      <c r="D2310" s="1"/>
      <c r="E2310" s="1"/>
      <c r="F2310" s="8"/>
      <c r="IP2310" s="9"/>
      <c r="IQ2310" s="9"/>
      <c r="IR2310" s="9"/>
      <c r="IS2310" s="9"/>
      <c r="IT2310" s="9"/>
      <c r="IU2310" s="9"/>
      <c r="IV2310" s="9"/>
    </row>
    <row r="2311" s="5" customFormat="1" ht="15.75" customHeight="1" spans="3:256">
      <c r="C2311" s="7"/>
      <c r="D2311" s="1"/>
      <c r="E2311" s="1"/>
      <c r="F2311" s="8"/>
      <c r="IP2311" s="9"/>
      <c r="IQ2311" s="9"/>
      <c r="IR2311" s="9"/>
      <c r="IS2311" s="9"/>
      <c r="IT2311" s="9"/>
      <c r="IU2311" s="9"/>
      <c r="IV2311" s="9"/>
    </row>
    <row r="2312" s="5" customFormat="1" ht="15.75" customHeight="1" spans="3:256">
      <c r="C2312" s="7"/>
      <c r="D2312" s="1"/>
      <c r="E2312" s="1"/>
      <c r="F2312" s="8"/>
      <c r="IP2312" s="9"/>
      <c r="IQ2312" s="9"/>
      <c r="IR2312" s="9"/>
      <c r="IS2312" s="9"/>
      <c r="IT2312" s="9"/>
      <c r="IU2312" s="9"/>
      <c r="IV2312" s="9"/>
    </row>
    <row r="2313" s="5" customFormat="1" ht="15.75" customHeight="1" spans="3:256">
      <c r="C2313" s="7"/>
      <c r="D2313" s="1"/>
      <c r="E2313" s="1"/>
      <c r="F2313" s="8"/>
      <c r="IP2313" s="9"/>
      <c r="IQ2313" s="9"/>
      <c r="IR2313" s="9"/>
      <c r="IS2313" s="9"/>
      <c r="IT2313" s="9"/>
      <c r="IU2313" s="9"/>
      <c r="IV2313" s="9"/>
    </row>
    <row r="2314" s="5" customFormat="1" ht="15.75" customHeight="1" spans="3:256">
      <c r="C2314" s="7"/>
      <c r="D2314" s="1"/>
      <c r="E2314" s="1"/>
      <c r="F2314" s="8"/>
      <c r="IP2314" s="9"/>
      <c r="IQ2314" s="9"/>
      <c r="IR2314" s="9"/>
      <c r="IS2314" s="9"/>
      <c r="IT2314" s="9"/>
      <c r="IU2314" s="9"/>
      <c r="IV2314" s="9"/>
    </row>
    <row r="2315" s="5" customFormat="1" ht="15.75" customHeight="1" spans="3:256">
      <c r="C2315" s="7"/>
      <c r="D2315" s="1"/>
      <c r="E2315" s="1"/>
      <c r="F2315" s="8"/>
      <c r="IP2315" s="9"/>
      <c r="IQ2315" s="9"/>
      <c r="IR2315" s="9"/>
      <c r="IS2315" s="9"/>
      <c r="IT2315" s="9"/>
      <c r="IU2315" s="9"/>
      <c r="IV2315" s="9"/>
    </row>
    <row r="2316" s="5" customFormat="1" ht="15.75" customHeight="1" spans="3:256">
      <c r="C2316" s="7"/>
      <c r="D2316" s="1"/>
      <c r="E2316" s="1"/>
      <c r="F2316" s="8"/>
      <c r="IP2316" s="9"/>
      <c r="IQ2316" s="9"/>
      <c r="IR2316" s="9"/>
      <c r="IS2316" s="9"/>
      <c r="IT2316" s="9"/>
      <c r="IU2316" s="9"/>
      <c r="IV2316" s="9"/>
    </row>
    <row r="2317" s="5" customFormat="1" ht="15.75" customHeight="1" spans="3:256">
      <c r="C2317" s="7"/>
      <c r="D2317" s="1"/>
      <c r="E2317" s="1"/>
      <c r="F2317" s="8"/>
      <c r="IP2317" s="9"/>
      <c r="IQ2317" s="9"/>
      <c r="IR2317" s="9"/>
      <c r="IS2317" s="9"/>
      <c r="IT2317" s="9"/>
      <c r="IU2317" s="9"/>
      <c r="IV2317" s="9"/>
    </row>
    <row r="2318" s="5" customFormat="1" ht="15.75" customHeight="1" spans="3:256">
      <c r="C2318" s="7"/>
      <c r="D2318" s="1"/>
      <c r="E2318" s="1"/>
      <c r="F2318" s="8"/>
      <c r="IP2318" s="9"/>
      <c r="IQ2318" s="9"/>
      <c r="IR2318" s="9"/>
      <c r="IS2318" s="9"/>
      <c r="IT2318" s="9"/>
      <c r="IU2318" s="9"/>
      <c r="IV2318" s="9"/>
    </row>
    <row r="2319" s="5" customFormat="1" ht="15.75" customHeight="1" spans="3:256">
      <c r="C2319" s="7"/>
      <c r="D2319" s="1"/>
      <c r="E2319" s="1"/>
      <c r="F2319" s="8"/>
      <c r="IP2319" s="9"/>
      <c r="IQ2319" s="9"/>
      <c r="IR2319" s="9"/>
      <c r="IS2319" s="9"/>
      <c r="IT2319" s="9"/>
      <c r="IU2319" s="9"/>
      <c r="IV2319" s="9"/>
    </row>
    <row r="2320" s="5" customFormat="1" ht="15.75" customHeight="1" spans="3:256">
      <c r="C2320" s="7"/>
      <c r="D2320" s="1"/>
      <c r="E2320" s="1"/>
      <c r="F2320" s="8"/>
      <c r="IP2320" s="9"/>
      <c r="IQ2320" s="9"/>
      <c r="IR2320" s="9"/>
      <c r="IS2320" s="9"/>
      <c r="IT2320" s="9"/>
      <c r="IU2320" s="9"/>
      <c r="IV2320" s="9"/>
    </row>
    <row r="2321" s="5" customFormat="1" ht="15.75" customHeight="1" spans="3:256">
      <c r="C2321" s="7"/>
      <c r="D2321" s="1"/>
      <c r="E2321" s="1"/>
      <c r="F2321" s="8"/>
      <c r="IP2321" s="9"/>
      <c r="IQ2321" s="9"/>
      <c r="IR2321" s="9"/>
      <c r="IS2321" s="9"/>
      <c r="IT2321" s="9"/>
      <c r="IU2321" s="9"/>
      <c r="IV2321" s="9"/>
    </row>
    <row r="2322" s="5" customFormat="1" ht="15.75" customHeight="1" spans="3:256">
      <c r="C2322" s="7"/>
      <c r="D2322" s="1"/>
      <c r="E2322" s="1"/>
      <c r="F2322" s="8"/>
      <c r="IP2322" s="9"/>
      <c r="IQ2322" s="9"/>
      <c r="IR2322" s="9"/>
      <c r="IS2322" s="9"/>
      <c r="IT2322" s="9"/>
      <c r="IU2322" s="9"/>
      <c r="IV2322" s="9"/>
    </row>
    <row r="2323" s="5" customFormat="1" ht="15.75" customHeight="1" spans="3:256">
      <c r="C2323" s="7"/>
      <c r="D2323" s="1"/>
      <c r="E2323" s="1"/>
      <c r="F2323" s="8"/>
      <c r="IP2323" s="9"/>
      <c r="IQ2323" s="9"/>
      <c r="IR2323" s="9"/>
      <c r="IS2323" s="9"/>
      <c r="IT2323" s="9"/>
      <c r="IU2323" s="9"/>
      <c r="IV2323" s="9"/>
    </row>
    <row r="2324" s="5" customFormat="1" ht="15.75" customHeight="1" spans="3:256">
      <c r="C2324" s="7"/>
      <c r="D2324" s="1"/>
      <c r="E2324" s="1"/>
      <c r="F2324" s="8"/>
      <c r="IP2324" s="9"/>
      <c r="IQ2324" s="9"/>
      <c r="IR2324" s="9"/>
      <c r="IS2324" s="9"/>
      <c r="IT2324" s="9"/>
      <c r="IU2324" s="9"/>
      <c r="IV2324" s="9"/>
    </row>
    <row r="2325" s="5" customFormat="1" ht="15.75" customHeight="1" spans="3:256">
      <c r="C2325" s="7"/>
      <c r="D2325" s="1"/>
      <c r="E2325" s="1"/>
      <c r="F2325" s="8"/>
      <c r="IP2325" s="9"/>
      <c r="IQ2325" s="9"/>
      <c r="IR2325" s="9"/>
      <c r="IS2325" s="9"/>
      <c r="IT2325" s="9"/>
      <c r="IU2325" s="9"/>
      <c r="IV2325" s="9"/>
    </row>
    <row r="2326" s="5" customFormat="1" ht="15.75" customHeight="1" spans="3:256">
      <c r="C2326" s="7"/>
      <c r="D2326" s="1"/>
      <c r="E2326" s="1"/>
      <c r="F2326" s="8"/>
      <c r="IP2326" s="9"/>
      <c r="IQ2326" s="9"/>
      <c r="IR2326" s="9"/>
      <c r="IS2326" s="9"/>
      <c r="IT2326" s="9"/>
      <c r="IU2326" s="9"/>
      <c r="IV2326" s="9"/>
    </row>
    <row r="2327" s="5" customFormat="1" ht="15.75" customHeight="1" spans="3:256">
      <c r="C2327" s="7"/>
      <c r="D2327" s="1"/>
      <c r="E2327" s="1"/>
      <c r="F2327" s="8"/>
      <c r="IP2327" s="9"/>
      <c r="IQ2327" s="9"/>
      <c r="IR2327" s="9"/>
      <c r="IS2327" s="9"/>
      <c r="IT2327" s="9"/>
      <c r="IU2327" s="9"/>
      <c r="IV2327" s="9"/>
    </row>
    <row r="2328" s="5" customFormat="1" ht="15.75" customHeight="1" spans="3:256">
      <c r="C2328" s="7"/>
      <c r="D2328" s="1"/>
      <c r="E2328" s="1"/>
      <c r="F2328" s="8"/>
      <c r="IP2328" s="9"/>
      <c r="IQ2328" s="9"/>
      <c r="IR2328" s="9"/>
      <c r="IS2328" s="9"/>
      <c r="IT2328" s="9"/>
      <c r="IU2328" s="9"/>
      <c r="IV2328" s="9"/>
    </row>
    <row r="2329" s="5" customFormat="1" ht="15.75" customHeight="1" spans="3:256">
      <c r="C2329" s="7"/>
      <c r="D2329" s="1"/>
      <c r="E2329" s="1"/>
      <c r="F2329" s="8"/>
      <c r="IP2329" s="9"/>
      <c r="IQ2329" s="9"/>
      <c r="IR2329" s="9"/>
      <c r="IS2329" s="9"/>
      <c r="IT2329" s="9"/>
      <c r="IU2329" s="9"/>
      <c r="IV2329" s="9"/>
    </row>
    <row r="2330" s="5" customFormat="1" ht="15.75" customHeight="1" spans="3:256">
      <c r="C2330" s="7"/>
      <c r="D2330" s="1"/>
      <c r="E2330" s="1"/>
      <c r="F2330" s="8"/>
      <c r="IP2330" s="9"/>
      <c r="IQ2330" s="9"/>
      <c r="IR2330" s="9"/>
      <c r="IS2330" s="9"/>
      <c r="IT2330" s="9"/>
      <c r="IU2330" s="9"/>
      <c r="IV2330" s="9"/>
    </row>
    <row r="2331" s="5" customFormat="1" ht="15.75" customHeight="1" spans="3:256">
      <c r="C2331" s="7"/>
      <c r="D2331" s="1"/>
      <c r="E2331" s="1"/>
      <c r="F2331" s="8"/>
      <c r="IP2331" s="9"/>
      <c r="IQ2331" s="9"/>
      <c r="IR2331" s="9"/>
      <c r="IS2331" s="9"/>
      <c r="IT2331" s="9"/>
      <c r="IU2331" s="9"/>
      <c r="IV2331" s="9"/>
    </row>
    <row r="2332" s="5" customFormat="1" ht="15.75" customHeight="1" spans="3:256">
      <c r="C2332" s="7"/>
      <c r="D2332" s="1"/>
      <c r="E2332" s="1"/>
      <c r="F2332" s="8"/>
      <c r="IP2332" s="9"/>
      <c r="IQ2332" s="9"/>
      <c r="IR2332" s="9"/>
      <c r="IS2332" s="9"/>
      <c r="IT2332" s="9"/>
      <c r="IU2332" s="9"/>
      <c r="IV2332" s="9"/>
    </row>
    <row r="2333" s="5" customFormat="1" ht="15.75" customHeight="1" spans="3:256">
      <c r="C2333" s="7"/>
      <c r="D2333" s="1"/>
      <c r="E2333" s="1"/>
      <c r="F2333" s="8"/>
      <c r="IP2333" s="9"/>
      <c r="IQ2333" s="9"/>
      <c r="IR2333" s="9"/>
      <c r="IS2333" s="9"/>
      <c r="IT2333" s="9"/>
      <c r="IU2333" s="9"/>
      <c r="IV2333" s="9"/>
    </row>
    <row r="2334" s="5" customFormat="1" ht="15.75" customHeight="1" spans="3:256">
      <c r="C2334" s="7"/>
      <c r="D2334" s="1"/>
      <c r="E2334" s="1"/>
      <c r="F2334" s="8"/>
      <c r="IP2334" s="9"/>
      <c r="IQ2334" s="9"/>
      <c r="IR2334" s="9"/>
      <c r="IS2334" s="9"/>
      <c r="IT2334" s="9"/>
      <c r="IU2334" s="9"/>
      <c r="IV2334" s="9"/>
    </row>
    <row r="2335" s="5" customFormat="1" ht="15.75" customHeight="1" spans="3:256">
      <c r="C2335" s="7"/>
      <c r="D2335" s="1"/>
      <c r="E2335" s="1"/>
      <c r="F2335" s="8"/>
      <c r="IP2335" s="9"/>
      <c r="IQ2335" s="9"/>
      <c r="IR2335" s="9"/>
      <c r="IS2335" s="9"/>
      <c r="IT2335" s="9"/>
      <c r="IU2335" s="9"/>
      <c r="IV2335" s="9"/>
    </row>
    <row r="2336" s="5" customFormat="1" ht="15.75" customHeight="1" spans="3:256">
      <c r="C2336" s="7"/>
      <c r="D2336" s="1"/>
      <c r="E2336" s="1"/>
      <c r="F2336" s="8"/>
      <c r="IP2336" s="9"/>
      <c r="IQ2336" s="9"/>
      <c r="IR2336" s="9"/>
      <c r="IS2336" s="9"/>
      <c r="IT2336" s="9"/>
      <c r="IU2336" s="9"/>
      <c r="IV2336" s="9"/>
    </row>
    <row r="2337" s="5" customFormat="1" ht="15.75" customHeight="1" spans="3:256">
      <c r="C2337" s="7"/>
      <c r="D2337" s="1"/>
      <c r="E2337" s="1"/>
      <c r="F2337" s="8"/>
      <c r="IP2337" s="9"/>
      <c r="IQ2337" s="9"/>
      <c r="IR2337" s="9"/>
      <c r="IS2337" s="9"/>
      <c r="IT2337" s="9"/>
      <c r="IU2337" s="9"/>
      <c r="IV2337" s="9"/>
    </row>
    <row r="2338" s="5" customFormat="1" ht="15.75" customHeight="1" spans="3:256">
      <c r="C2338" s="7"/>
      <c r="D2338" s="1"/>
      <c r="E2338" s="1"/>
      <c r="F2338" s="8"/>
      <c r="IP2338" s="9"/>
      <c r="IQ2338" s="9"/>
      <c r="IR2338" s="9"/>
      <c r="IS2338" s="9"/>
      <c r="IT2338" s="9"/>
      <c r="IU2338" s="9"/>
      <c r="IV2338" s="9"/>
    </row>
    <row r="2339" s="5" customFormat="1" ht="15.75" customHeight="1" spans="3:256">
      <c r="C2339" s="7"/>
      <c r="D2339" s="1"/>
      <c r="E2339" s="1"/>
      <c r="F2339" s="8"/>
      <c r="IP2339" s="9"/>
      <c r="IQ2339" s="9"/>
      <c r="IR2339" s="9"/>
      <c r="IS2339" s="9"/>
      <c r="IT2339" s="9"/>
      <c r="IU2339" s="9"/>
      <c r="IV2339" s="9"/>
    </row>
    <row r="2340" s="5" customFormat="1" ht="15.75" customHeight="1" spans="3:256">
      <c r="C2340" s="7"/>
      <c r="D2340" s="1"/>
      <c r="E2340" s="1"/>
      <c r="F2340" s="8"/>
      <c r="IP2340" s="9"/>
      <c r="IQ2340" s="9"/>
      <c r="IR2340" s="9"/>
      <c r="IS2340" s="9"/>
      <c r="IT2340" s="9"/>
      <c r="IU2340" s="9"/>
      <c r="IV2340" s="9"/>
    </row>
    <row r="2341" s="5" customFormat="1" ht="15.75" customHeight="1" spans="3:256">
      <c r="C2341" s="7"/>
      <c r="D2341" s="1"/>
      <c r="E2341" s="1"/>
      <c r="F2341" s="8"/>
      <c r="IP2341" s="9"/>
      <c r="IQ2341" s="9"/>
      <c r="IR2341" s="9"/>
      <c r="IS2341" s="9"/>
      <c r="IT2341" s="9"/>
      <c r="IU2341" s="9"/>
      <c r="IV2341" s="9"/>
    </row>
    <row r="2342" s="5" customFormat="1" ht="15.75" customHeight="1" spans="3:256">
      <c r="C2342" s="7"/>
      <c r="D2342" s="1"/>
      <c r="E2342" s="1"/>
      <c r="F2342" s="8"/>
      <c r="IP2342" s="9"/>
      <c r="IQ2342" s="9"/>
      <c r="IR2342" s="9"/>
      <c r="IS2342" s="9"/>
      <c r="IT2342" s="9"/>
      <c r="IU2342" s="9"/>
      <c r="IV2342" s="9"/>
    </row>
    <row r="2343" s="5" customFormat="1" ht="15.75" customHeight="1" spans="3:256">
      <c r="C2343" s="7"/>
      <c r="D2343" s="1"/>
      <c r="E2343" s="1"/>
      <c r="F2343" s="8"/>
      <c r="IP2343" s="9"/>
      <c r="IQ2343" s="9"/>
      <c r="IR2343" s="9"/>
      <c r="IS2343" s="9"/>
      <c r="IT2343" s="9"/>
      <c r="IU2343" s="9"/>
      <c r="IV2343" s="9"/>
    </row>
    <row r="2344" s="5" customFormat="1" ht="15.75" customHeight="1" spans="3:256">
      <c r="C2344" s="7"/>
      <c r="D2344" s="1"/>
      <c r="E2344" s="1"/>
      <c r="F2344" s="8"/>
      <c r="IP2344" s="9"/>
      <c r="IQ2344" s="9"/>
      <c r="IR2344" s="9"/>
      <c r="IS2344" s="9"/>
      <c r="IT2344" s="9"/>
      <c r="IU2344" s="9"/>
      <c r="IV2344" s="9"/>
    </row>
    <row r="2345" s="5" customFormat="1" ht="15.75" customHeight="1" spans="3:256">
      <c r="C2345" s="7"/>
      <c r="D2345" s="1"/>
      <c r="E2345" s="1"/>
      <c r="F2345" s="8"/>
      <c r="IP2345" s="9"/>
      <c r="IQ2345" s="9"/>
      <c r="IR2345" s="9"/>
      <c r="IS2345" s="9"/>
      <c r="IT2345" s="9"/>
      <c r="IU2345" s="9"/>
      <c r="IV2345" s="9"/>
    </row>
    <row r="2346" s="5" customFormat="1" ht="15.75" customHeight="1" spans="3:256">
      <c r="C2346" s="7"/>
      <c r="D2346" s="1"/>
      <c r="E2346" s="1"/>
      <c r="F2346" s="8"/>
      <c r="IP2346" s="9"/>
      <c r="IQ2346" s="9"/>
      <c r="IR2346" s="9"/>
      <c r="IS2346" s="9"/>
      <c r="IT2346" s="9"/>
      <c r="IU2346" s="9"/>
      <c r="IV2346" s="9"/>
    </row>
    <row r="2347" s="5" customFormat="1" ht="15.75" customHeight="1" spans="3:256">
      <c r="C2347" s="7"/>
      <c r="D2347" s="1"/>
      <c r="E2347" s="1"/>
      <c r="F2347" s="8"/>
      <c r="IP2347" s="9"/>
      <c r="IQ2347" s="9"/>
      <c r="IR2347" s="9"/>
      <c r="IS2347" s="9"/>
      <c r="IT2347" s="9"/>
      <c r="IU2347" s="9"/>
      <c r="IV2347" s="9"/>
    </row>
    <row r="2348" s="5" customFormat="1" ht="15.75" customHeight="1" spans="3:256">
      <c r="C2348" s="7"/>
      <c r="D2348" s="1"/>
      <c r="E2348" s="1"/>
      <c r="F2348" s="8"/>
      <c r="IP2348" s="9"/>
      <c r="IQ2348" s="9"/>
      <c r="IR2348" s="9"/>
      <c r="IS2348" s="9"/>
      <c r="IT2348" s="9"/>
      <c r="IU2348" s="9"/>
      <c r="IV2348" s="9"/>
    </row>
    <row r="2349" s="5" customFormat="1" ht="15.75" customHeight="1" spans="3:256">
      <c r="C2349" s="7"/>
      <c r="D2349" s="1"/>
      <c r="E2349" s="1"/>
      <c r="F2349" s="8"/>
      <c r="IP2349" s="9"/>
      <c r="IQ2349" s="9"/>
      <c r="IR2349" s="9"/>
      <c r="IS2349" s="9"/>
      <c r="IT2349" s="9"/>
      <c r="IU2349" s="9"/>
      <c r="IV2349" s="9"/>
    </row>
    <row r="2350" s="5" customFormat="1" ht="15.75" customHeight="1" spans="3:256">
      <c r="C2350" s="7"/>
      <c r="D2350" s="1"/>
      <c r="E2350" s="1"/>
      <c r="F2350" s="8"/>
      <c r="IP2350" s="9"/>
      <c r="IQ2350" s="9"/>
      <c r="IR2350" s="9"/>
      <c r="IS2350" s="9"/>
      <c r="IT2350" s="9"/>
      <c r="IU2350" s="9"/>
      <c r="IV2350" s="9"/>
    </row>
    <row r="2351" s="5" customFormat="1" ht="15.75" customHeight="1" spans="3:256">
      <c r="C2351" s="7"/>
      <c r="D2351" s="1"/>
      <c r="E2351" s="1"/>
      <c r="F2351" s="8"/>
      <c r="IP2351" s="9"/>
      <c r="IQ2351" s="9"/>
      <c r="IR2351" s="9"/>
      <c r="IS2351" s="9"/>
      <c r="IT2351" s="9"/>
      <c r="IU2351" s="9"/>
      <c r="IV2351" s="9"/>
    </row>
    <row r="2352" s="5" customFormat="1" ht="15.75" customHeight="1" spans="3:256">
      <c r="C2352" s="7"/>
      <c r="D2352" s="1"/>
      <c r="E2352" s="1"/>
      <c r="F2352" s="8"/>
      <c r="IP2352" s="9"/>
      <c r="IQ2352" s="9"/>
      <c r="IR2352" s="9"/>
      <c r="IS2352" s="9"/>
      <c r="IT2352" s="9"/>
      <c r="IU2352" s="9"/>
      <c r="IV2352" s="9"/>
    </row>
    <row r="2353" s="5" customFormat="1" ht="15.75" customHeight="1" spans="3:256">
      <c r="C2353" s="7"/>
      <c r="D2353" s="1"/>
      <c r="E2353" s="1"/>
      <c r="F2353" s="8"/>
      <c r="IP2353" s="9"/>
      <c r="IQ2353" s="9"/>
      <c r="IR2353" s="9"/>
      <c r="IS2353" s="9"/>
      <c r="IT2353" s="9"/>
      <c r="IU2353" s="9"/>
      <c r="IV2353" s="9"/>
    </row>
    <row r="2354" s="5" customFormat="1" ht="15.75" customHeight="1" spans="3:256">
      <c r="C2354" s="7"/>
      <c r="D2354" s="1"/>
      <c r="E2354" s="1"/>
      <c r="F2354" s="8"/>
      <c r="IP2354" s="9"/>
      <c r="IQ2354" s="9"/>
      <c r="IR2354" s="9"/>
      <c r="IS2354" s="9"/>
      <c r="IT2354" s="9"/>
      <c r="IU2354" s="9"/>
      <c r="IV2354" s="9"/>
    </row>
    <row r="2355" s="5" customFormat="1" ht="15.75" customHeight="1" spans="3:256">
      <c r="C2355" s="7"/>
      <c r="D2355" s="1"/>
      <c r="E2355" s="1"/>
      <c r="F2355" s="8"/>
      <c r="IP2355" s="9"/>
      <c r="IQ2355" s="9"/>
      <c r="IR2355" s="9"/>
      <c r="IS2355" s="9"/>
      <c r="IT2355" s="9"/>
      <c r="IU2355" s="9"/>
      <c r="IV2355" s="9"/>
    </row>
    <row r="2356" s="5" customFormat="1" ht="15.75" customHeight="1" spans="3:256">
      <c r="C2356" s="7"/>
      <c r="D2356" s="1"/>
      <c r="E2356" s="1"/>
      <c r="F2356" s="8"/>
      <c r="IP2356" s="9"/>
      <c r="IQ2356" s="9"/>
      <c r="IR2356" s="9"/>
      <c r="IS2356" s="9"/>
      <c r="IT2356" s="9"/>
      <c r="IU2356" s="9"/>
      <c r="IV2356" s="9"/>
    </row>
    <row r="2357" s="5" customFormat="1" ht="15.75" customHeight="1" spans="3:256">
      <c r="C2357" s="7"/>
      <c r="D2357" s="1"/>
      <c r="E2357" s="1"/>
      <c r="F2357" s="8"/>
      <c r="IP2357" s="9"/>
      <c r="IQ2357" s="9"/>
      <c r="IR2357" s="9"/>
      <c r="IS2357" s="9"/>
      <c r="IT2357" s="9"/>
      <c r="IU2357" s="9"/>
      <c r="IV2357" s="9"/>
    </row>
    <row r="2358" s="5" customFormat="1" ht="15.75" customHeight="1" spans="3:256">
      <c r="C2358" s="7"/>
      <c r="D2358" s="1"/>
      <c r="E2358" s="1"/>
      <c r="F2358" s="8"/>
      <c r="IP2358" s="9"/>
      <c r="IQ2358" s="9"/>
      <c r="IR2358" s="9"/>
      <c r="IS2358" s="9"/>
      <c r="IT2358" s="9"/>
      <c r="IU2358" s="9"/>
      <c r="IV2358" s="9"/>
    </row>
    <row r="2359" s="5" customFormat="1" ht="15.75" customHeight="1" spans="3:256">
      <c r="C2359" s="7"/>
      <c r="D2359" s="1"/>
      <c r="E2359" s="1"/>
      <c r="F2359" s="8"/>
      <c r="IP2359" s="9"/>
      <c r="IQ2359" s="9"/>
      <c r="IR2359" s="9"/>
      <c r="IS2359" s="9"/>
      <c r="IT2359" s="9"/>
      <c r="IU2359" s="9"/>
      <c r="IV2359" s="9"/>
    </row>
    <row r="2360" s="5" customFormat="1" ht="15.75" customHeight="1" spans="3:256">
      <c r="C2360" s="7"/>
      <c r="D2360" s="1"/>
      <c r="E2360" s="1"/>
      <c r="F2360" s="8"/>
      <c r="IP2360" s="9"/>
      <c r="IQ2360" s="9"/>
      <c r="IR2360" s="9"/>
      <c r="IS2360" s="9"/>
      <c r="IT2360" s="9"/>
      <c r="IU2360" s="9"/>
      <c r="IV2360" s="9"/>
    </row>
    <row r="2361" s="5" customFormat="1" ht="15.75" customHeight="1" spans="3:256">
      <c r="C2361" s="7"/>
      <c r="D2361" s="1"/>
      <c r="E2361" s="1"/>
      <c r="F2361" s="8"/>
      <c r="IP2361" s="9"/>
      <c r="IQ2361" s="9"/>
      <c r="IR2361" s="9"/>
      <c r="IS2361" s="9"/>
      <c r="IT2361" s="9"/>
      <c r="IU2361" s="9"/>
      <c r="IV2361" s="9"/>
    </row>
    <row r="2362" s="5" customFormat="1" ht="15.75" customHeight="1" spans="3:256">
      <c r="C2362" s="7"/>
      <c r="D2362" s="1"/>
      <c r="E2362" s="1"/>
      <c r="F2362" s="8"/>
      <c r="IP2362" s="9"/>
      <c r="IQ2362" s="9"/>
      <c r="IR2362" s="9"/>
      <c r="IS2362" s="9"/>
      <c r="IT2362" s="9"/>
      <c r="IU2362" s="9"/>
      <c r="IV2362" s="9"/>
    </row>
    <row r="2363" s="5" customFormat="1" ht="15.75" customHeight="1" spans="3:256">
      <c r="C2363" s="7"/>
      <c r="D2363" s="1"/>
      <c r="E2363" s="1"/>
      <c r="F2363" s="8"/>
      <c r="IP2363" s="9"/>
      <c r="IQ2363" s="9"/>
      <c r="IR2363" s="9"/>
      <c r="IS2363" s="9"/>
      <c r="IT2363" s="9"/>
      <c r="IU2363" s="9"/>
      <c r="IV2363" s="9"/>
    </row>
    <row r="2364" s="5" customFormat="1" ht="15.75" customHeight="1" spans="3:256">
      <c r="C2364" s="7"/>
      <c r="D2364" s="1"/>
      <c r="E2364" s="1"/>
      <c r="F2364" s="8"/>
      <c r="IP2364" s="9"/>
      <c r="IQ2364" s="9"/>
      <c r="IR2364" s="9"/>
      <c r="IS2364" s="9"/>
      <c r="IT2364" s="9"/>
      <c r="IU2364" s="9"/>
      <c r="IV2364" s="9"/>
    </row>
    <row r="2365" s="5" customFormat="1" ht="15.75" customHeight="1" spans="3:256">
      <c r="C2365" s="7"/>
      <c r="D2365" s="1"/>
      <c r="E2365" s="1"/>
      <c r="F2365" s="8"/>
      <c r="IP2365" s="9"/>
      <c r="IQ2365" s="9"/>
      <c r="IR2365" s="9"/>
      <c r="IS2365" s="9"/>
      <c r="IT2365" s="9"/>
      <c r="IU2365" s="9"/>
      <c r="IV2365" s="9"/>
    </row>
    <row r="2366" s="5" customFormat="1" ht="15.75" customHeight="1" spans="3:256">
      <c r="C2366" s="7"/>
      <c r="D2366" s="1"/>
      <c r="E2366" s="1"/>
      <c r="F2366" s="8"/>
      <c r="IP2366" s="9"/>
      <c r="IQ2366" s="9"/>
      <c r="IR2366" s="9"/>
      <c r="IS2366" s="9"/>
      <c r="IT2366" s="9"/>
      <c r="IU2366" s="9"/>
      <c r="IV2366" s="9"/>
    </row>
    <row r="2367" s="5" customFormat="1" ht="15.75" customHeight="1" spans="3:256">
      <c r="C2367" s="7"/>
      <c r="D2367" s="1"/>
      <c r="E2367" s="1"/>
      <c r="F2367" s="8"/>
      <c r="IP2367" s="9"/>
      <c r="IQ2367" s="9"/>
      <c r="IR2367" s="9"/>
      <c r="IS2367" s="9"/>
      <c r="IT2367" s="9"/>
      <c r="IU2367" s="9"/>
      <c r="IV2367" s="9"/>
    </row>
    <row r="2368" s="5" customFormat="1" ht="15.75" customHeight="1" spans="3:256">
      <c r="C2368" s="7"/>
      <c r="D2368" s="1"/>
      <c r="E2368" s="1"/>
      <c r="F2368" s="8"/>
      <c r="IP2368" s="9"/>
      <c r="IQ2368" s="9"/>
      <c r="IR2368" s="9"/>
      <c r="IS2368" s="9"/>
      <c r="IT2368" s="9"/>
      <c r="IU2368" s="9"/>
      <c r="IV2368" s="9"/>
    </row>
    <row r="2369" s="5" customFormat="1" ht="15.75" customHeight="1" spans="3:256">
      <c r="C2369" s="7"/>
      <c r="D2369" s="1"/>
      <c r="E2369" s="1"/>
      <c r="F2369" s="8"/>
      <c r="IP2369" s="9"/>
      <c r="IQ2369" s="9"/>
      <c r="IR2369" s="9"/>
      <c r="IS2369" s="9"/>
      <c r="IT2369" s="9"/>
      <c r="IU2369" s="9"/>
      <c r="IV2369" s="9"/>
    </row>
    <row r="2370" s="5" customFormat="1" ht="15.75" customHeight="1" spans="3:256">
      <c r="C2370" s="7"/>
      <c r="D2370" s="1"/>
      <c r="E2370" s="1"/>
      <c r="F2370" s="8"/>
      <c r="IP2370" s="9"/>
      <c r="IQ2370" s="9"/>
      <c r="IR2370" s="9"/>
      <c r="IS2370" s="9"/>
      <c r="IT2370" s="9"/>
      <c r="IU2370" s="9"/>
      <c r="IV2370" s="9"/>
    </row>
    <row r="2371" s="5" customFormat="1" ht="15.75" customHeight="1" spans="3:256">
      <c r="C2371" s="7"/>
      <c r="D2371" s="1"/>
      <c r="E2371" s="1"/>
      <c r="F2371" s="8"/>
      <c r="IP2371" s="9"/>
      <c r="IQ2371" s="9"/>
      <c r="IR2371" s="9"/>
      <c r="IS2371" s="9"/>
      <c r="IT2371" s="9"/>
      <c r="IU2371" s="9"/>
      <c r="IV2371" s="9"/>
    </row>
    <row r="2372" s="5" customFormat="1" ht="15.75" customHeight="1" spans="3:256">
      <c r="C2372" s="7"/>
      <c r="D2372" s="1"/>
      <c r="E2372" s="1"/>
      <c r="F2372" s="8"/>
      <c r="IP2372" s="9"/>
      <c r="IQ2372" s="9"/>
      <c r="IR2372" s="9"/>
      <c r="IS2372" s="9"/>
      <c r="IT2372" s="9"/>
      <c r="IU2372" s="9"/>
      <c r="IV2372" s="9"/>
    </row>
    <row r="2373" s="5" customFormat="1" ht="15.75" customHeight="1" spans="3:256">
      <c r="C2373" s="7"/>
      <c r="D2373" s="1"/>
      <c r="E2373" s="1"/>
      <c r="F2373" s="8"/>
      <c r="IP2373" s="9"/>
      <c r="IQ2373" s="9"/>
      <c r="IR2373" s="9"/>
      <c r="IS2373" s="9"/>
      <c r="IT2373" s="9"/>
      <c r="IU2373" s="9"/>
      <c r="IV2373" s="9"/>
    </row>
    <row r="2374" s="5" customFormat="1" ht="15.75" customHeight="1" spans="3:256">
      <c r="C2374" s="7"/>
      <c r="D2374" s="1"/>
      <c r="E2374" s="1"/>
      <c r="F2374" s="8"/>
      <c r="IP2374" s="9"/>
      <c r="IQ2374" s="9"/>
      <c r="IR2374" s="9"/>
      <c r="IS2374" s="9"/>
      <c r="IT2374" s="9"/>
      <c r="IU2374" s="9"/>
      <c r="IV2374" s="9"/>
    </row>
    <row r="2375" s="5" customFormat="1" ht="15.75" customHeight="1" spans="3:256">
      <c r="C2375" s="7"/>
      <c r="D2375" s="1"/>
      <c r="E2375" s="1"/>
      <c r="F2375" s="8"/>
      <c r="IP2375" s="9"/>
      <c r="IQ2375" s="9"/>
      <c r="IR2375" s="9"/>
      <c r="IS2375" s="9"/>
      <c r="IT2375" s="9"/>
      <c r="IU2375" s="9"/>
      <c r="IV2375" s="9"/>
    </row>
    <row r="2376" s="5" customFormat="1" ht="15.75" customHeight="1" spans="3:256">
      <c r="C2376" s="7"/>
      <c r="D2376" s="1"/>
      <c r="E2376" s="1"/>
      <c r="F2376" s="8"/>
      <c r="IP2376" s="9"/>
      <c r="IQ2376" s="9"/>
      <c r="IR2376" s="9"/>
      <c r="IS2376" s="9"/>
      <c r="IT2376" s="9"/>
      <c r="IU2376" s="9"/>
      <c r="IV2376" s="9"/>
    </row>
    <row r="2377" s="5" customFormat="1" ht="15.75" customHeight="1" spans="3:256">
      <c r="C2377" s="7"/>
      <c r="D2377" s="1"/>
      <c r="E2377" s="1"/>
      <c r="F2377" s="8"/>
      <c r="IP2377" s="9"/>
      <c r="IQ2377" s="9"/>
      <c r="IR2377" s="9"/>
      <c r="IS2377" s="9"/>
      <c r="IT2377" s="9"/>
      <c r="IU2377" s="9"/>
      <c r="IV2377" s="9"/>
    </row>
    <row r="2378" s="5" customFormat="1" ht="15.75" customHeight="1" spans="3:256">
      <c r="C2378" s="7"/>
      <c r="D2378" s="1"/>
      <c r="E2378" s="1"/>
      <c r="F2378" s="8"/>
      <c r="IP2378" s="9"/>
      <c r="IQ2378" s="9"/>
      <c r="IR2378" s="9"/>
      <c r="IS2378" s="9"/>
      <c r="IT2378" s="9"/>
      <c r="IU2378" s="9"/>
      <c r="IV2378" s="9"/>
    </row>
    <row r="2379" s="5" customFormat="1" ht="15.75" customHeight="1" spans="3:256">
      <c r="C2379" s="7"/>
      <c r="D2379" s="1"/>
      <c r="E2379" s="1"/>
      <c r="F2379" s="8"/>
      <c r="IP2379" s="9"/>
      <c r="IQ2379" s="9"/>
      <c r="IR2379" s="9"/>
      <c r="IS2379" s="9"/>
      <c r="IT2379" s="9"/>
      <c r="IU2379" s="9"/>
      <c r="IV2379" s="9"/>
    </row>
    <row r="2380" s="5" customFormat="1" ht="15.75" customHeight="1" spans="3:256">
      <c r="C2380" s="7"/>
      <c r="D2380" s="1"/>
      <c r="E2380" s="1"/>
      <c r="F2380" s="8"/>
      <c r="IP2380" s="9"/>
      <c r="IQ2380" s="9"/>
      <c r="IR2380" s="9"/>
      <c r="IS2380" s="9"/>
      <c r="IT2380" s="9"/>
      <c r="IU2380" s="9"/>
      <c r="IV2380" s="9"/>
    </row>
    <row r="2381" s="5" customFormat="1" ht="15.75" customHeight="1" spans="3:256">
      <c r="C2381" s="7"/>
      <c r="D2381" s="1"/>
      <c r="E2381" s="1"/>
      <c r="F2381" s="8"/>
      <c r="IP2381" s="9"/>
      <c r="IQ2381" s="9"/>
      <c r="IR2381" s="9"/>
      <c r="IS2381" s="9"/>
      <c r="IT2381" s="9"/>
      <c r="IU2381" s="9"/>
      <c r="IV2381" s="9"/>
    </row>
    <row r="2382" s="5" customFormat="1" ht="15.75" customHeight="1" spans="3:256">
      <c r="C2382" s="7"/>
      <c r="D2382" s="1"/>
      <c r="E2382" s="1"/>
      <c r="F2382" s="8"/>
      <c r="IP2382" s="9"/>
      <c r="IQ2382" s="9"/>
      <c r="IR2382" s="9"/>
      <c r="IS2382" s="9"/>
      <c r="IT2382" s="9"/>
      <c r="IU2382" s="9"/>
      <c r="IV2382" s="9"/>
    </row>
    <row r="2383" s="5" customFormat="1" ht="15.75" customHeight="1" spans="3:256">
      <c r="C2383" s="7"/>
      <c r="D2383" s="1"/>
      <c r="E2383" s="1"/>
      <c r="F2383" s="8"/>
      <c r="IP2383" s="9"/>
      <c r="IQ2383" s="9"/>
      <c r="IR2383" s="9"/>
      <c r="IS2383" s="9"/>
      <c r="IT2383" s="9"/>
      <c r="IU2383" s="9"/>
      <c r="IV2383" s="9"/>
    </row>
    <row r="2384" s="5" customFormat="1" ht="15.75" customHeight="1" spans="3:256">
      <c r="C2384" s="7"/>
      <c r="D2384" s="1"/>
      <c r="E2384" s="1"/>
      <c r="F2384" s="8"/>
      <c r="IP2384" s="9"/>
      <c r="IQ2384" s="9"/>
      <c r="IR2384" s="9"/>
      <c r="IS2384" s="9"/>
      <c r="IT2384" s="9"/>
      <c r="IU2384" s="9"/>
      <c r="IV2384" s="9"/>
    </row>
    <row r="2385" s="5" customFormat="1" ht="15.75" customHeight="1" spans="3:256">
      <c r="C2385" s="7"/>
      <c r="D2385" s="1"/>
      <c r="E2385" s="1"/>
      <c r="F2385" s="8"/>
      <c r="IP2385" s="9"/>
      <c r="IQ2385" s="9"/>
      <c r="IR2385" s="9"/>
      <c r="IS2385" s="9"/>
      <c r="IT2385" s="9"/>
      <c r="IU2385" s="9"/>
      <c r="IV2385" s="9"/>
    </row>
    <row r="2386" s="5" customFormat="1" ht="15.75" customHeight="1" spans="3:256">
      <c r="C2386" s="7"/>
      <c r="D2386" s="1"/>
      <c r="E2386" s="1"/>
      <c r="F2386" s="8"/>
      <c r="IP2386" s="9"/>
      <c r="IQ2386" s="9"/>
      <c r="IR2386" s="9"/>
      <c r="IS2386" s="9"/>
      <c r="IT2386" s="9"/>
      <c r="IU2386" s="9"/>
      <c r="IV2386" s="9"/>
    </row>
    <row r="2387" s="5" customFormat="1" ht="15.75" customHeight="1" spans="3:256">
      <c r="C2387" s="7"/>
      <c r="D2387" s="1"/>
      <c r="E2387" s="1"/>
      <c r="F2387" s="8"/>
      <c r="IP2387" s="9"/>
      <c r="IQ2387" s="9"/>
      <c r="IR2387" s="9"/>
      <c r="IS2387" s="9"/>
      <c r="IT2387" s="9"/>
      <c r="IU2387" s="9"/>
      <c r="IV2387" s="9"/>
    </row>
    <row r="2388" s="5" customFormat="1" ht="15.75" customHeight="1" spans="3:256">
      <c r="C2388" s="7"/>
      <c r="D2388" s="1"/>
      <c r="E2388" s="1"/>
      <c r="F2388" s="8"/>
      <c r="IP2388" s="9"/>
      <c r="IQ2388" s="9"/>
      <c r="IR2388" s="9"/>
      <c r="IS2388" s="9"/>
      <c r="IT2388" s="9"/>
      <c r="IU2388" s="9"/>
      <c r="IV2388" s="9"/>
    </row>
    <row r="2389" s="5" customFormat="1" ht="15.75" customHeight="1" spans="3:256">
      <c r="C2389" s="7"/>
      <c r="D2389" s="1"/>
      <c r="E2389" s="1"/>
      <c r="F2389" s="8"/>
      <c r="IP2389" s="9"/>
      <c r="IQ2389" s="9"/>
      <c r="IR2389" s="9"/>
      <c r="IS2389" s="9"/>
      <c r="IT2389" s="9"/>
      <c r="IU2389" s="9"/>
      <c r="IV2389" s="9"/>
    </row>
    <row r="2390" s="5" customFormat="1" ht="15.75" customHeight="1" spans="3:256">
      <c r="C2390" s="7"/>
      <c r="D2390" s="1"/>
      <c r="E2390" s="1"/>
      <c r="F2390" s="8"/>
      <c r="IP2390" s="9"/>
      <c r="IQ2390" s="9"/>
      <c r="IR2390" s="9"/>
      <c r="IS2390" s="9"/>
      <c r="IT2390" s="9"/>
      <c r="IU2390" s="9"/>
      <c r="IV2390" s="9"/>
    </row>
    <row r="2391" s="5" customFormat="1" ht="15.75" customHeight="1" spans="3:256">
      <c r="C2391" s="7"/>
      <c r="D2391" s="1"/>
      <c r="E2391" s="1"/>
      <c r="F2391" s="8"/>
      <c r="IP2391" s="9"/>
      <c r="IQ2391" s="9"/>
      <c r="IR2391" s="9"/>
      <c r="IS2391" s="9"/>
      <c r="IT2391" s="9"/>
      <c r="IU2391" s="9"/>
      <c r="IV2391" s="9"/>
    </row>
    <row r="2392" s="5" customFormat="1" ht="15.75" customHeight="1" spans="3:256">
      <c r="C2392" s="7"/>
      <c r="D2392" s="1"/>
      <c r="E2392" s="1"/>
      <c r="F2392" s="8"/>
      <c r="IP2392" s="9"/>
      <c r="IQ2392" s="9"/>
      <c r="IR2392" s="9"/>
      <c r="IS2392" s="9"/>
      <c r="IT2392" s="9"/>
      <c r="IU2392" s="9"/>
      <c r="IV2392" s="9"/>
    </row>
    <row r="2393" s="5" customFormat="1" ht="15.75" customHeight="1" spans="3:256">
      <c r="C2393" s="7"/>
      <c r="D2393" s="1"/>
      <c r="E2393" s="1"/>
      <c r="F2393" s="8"/>
      <c r="IP2393" s="9"/>
      <c r="IQ2393" s="9"/>
      <c r="IR2393" s="9"/>
      <c r="IS2393" s="9"/>
      <c r="IT2393" s="9"/>
      <c r="IU2393" s="9"/>
      <c r="IV2393" s="9"/>
    </row>
    <row r="2394" s="5" customFormat="1" ht="15.75" customHeight="1" spans="3:256">
      <c r="C2394" s="7"/>
      <c r="D2394" s="1"/>
      <c r="E2394" s="1"/>
      <c r="F2394" s="8"/>
      <c r="IP2394" s="9"/>
      <c r="IQ2394" s="9"/>
      <c r="IR2394" s="9"/>
      <c r="IS2394" s="9"/>
      <c r="IT2394" s="9"/>
      <c r="IU2394" s="9"/>
      <c r="IV2394" s="9"/>
    </row>
    <row r="2395" s="5" customFormat="1" ht="15.75" customHeight="1" spans="3:256">
      <c r="C2395" s="7"/>
      <c r="D2395" s="1"/>
      <c r="E2395" s="1"/>
      <c r="F2395" s="8"/>
      <c r="IP2395" s="9"/>
      <c r="IQ2395" s="9"/>
      <c r="IR2395" s="9"/>
      <c r="IS2395" s="9"/>
      <c r="IT2395" s="9"/>
      <c r="IU2395" s="9"/>
      <c r="IV2395" s="9"/>
    </row>
    <row r="2396" s="5" customFormat="1" ht="15.75" customHeight="1" spans="3:256">
      <c r="C2396" s="7"/>
      <c r="D2396" s="1"/>
      <c r="E2396" s="1"/>
      <c r="F2396" s="8"/>
      <c r="IP2396" s="9"/>
      <c r="IQ2396" s="9"/>
      <c r="IR2396" s="9"/>
      <c r="IS2396" s="9"/>
      <c r="IT2396" s="9"/>
      <c r="IU2396" s="9"/>
      <c r="IV2396" s="9"/>
    </row>
    <row r="2397" s="5" customFormat="1" ht="15.75" customHeight="1" spans="3:256">
      <c r="C2397" s="7"/>
      <c r="D2397" s="1"/>
      <c r="E2397" s="1"/>
      <c r="F2397" s="8"/>
      <c r="IP2397" s="9"/>
      <c r="IQ2397" s="9"/>
      <c r="IR2397" s="9"/>
      <c r="IS2397" s="9"/>
      <c r="IT2397" s="9"/>
      <c r="IU2397" s="9"/>
      <c r="IV2397" s="9"/>
    </row>
    <row r="2398" s="5" customFormat="1" ht="15.75" customHeight="1" spans="3:256">
      <c r="C2398" s="7"/>
      <c r="D2398" s="1"/>
      <c r="E2398" s="1"/>
      <c r="F2398" s="8"/>
      <c r="IP2398" s="9"/>
      <c r="IQ2398" s="9"/>
      <c r="IR2398" s="9"/>
      <c r="IS2398" s="9"/>
      <c r="IT2398" s="9"/>
      <c r="IU2398" s="9"/>
      <c r="IV2398" s="9"/>
    </row>
    <row r="2399" s="5" customFormat="1" ht="15.75" customHeight="1" spans="3:256">
      <c r="C2399" s="7"/>
      <c r="D2399" s="1"/>
      <c r="E2399" s="1"/>
      <c r="F2399" s="8"/>
      <c r="IP2399" s="9"/>
      <c r="IQ2399" s="9"/>
      <c r="IR2399" s="9"/>
      <c r="IS2399" s="9"/>
      <c r="IT2399" s="9"/>
      <c r="IU2399" s="9"/>
      <c r="IV2399" s="9"/>
    </row>
    <row r="2400" s="5" customFormat="1" ht="15.75" customHeight="1" spans="3:256">
      <c r="C2400" s="7"/>
      <c r="D2400" s="1"/>
      <c r="E2400" s="1"/>
      <c r="F2400" s="8"/>
      <c r="IP2400" s="9"/>
      <c r="IQ2400" s="9"/>
      <c r="IR2400" s="9"/>
      <c r="IS2400" s="9"/>
      <c r="IT2400" s="9"/>
      <c r="IU2400" s="9"/>
      <c r="IV2400" s="9"/>
    </row>
    <row r="2401" s="5" customFormat="1" ht="15.75" customHeight="1" spans="3:256">
      <c r="C2401" s="7"/>
      <c r="D2401" s="1"/>
      <c r="E2401" s="1"/>
      <c r="F2401" s="8"/>
      <c r="IP2401" s="9"/>
      <c r="IQ2401" s="9"/>
      <c r="IR2401" s="9"/>
      <c r="IS2401" s="9"/>
      <c r="IT2401" s="9"/>
      <c r="IU2401" s="9"/>
      <c r="IV2401" s="9"/>
    </row>
    <row r="2402" s="5" customFormat="1" ht="15.75" customHeight="1" spans="3:256">
      <c r="C2402" s="7"/>
      <c r="D2402" s="1"/>
      <c r="E2402" s="1"/>
      <c r="F2402" s="8"/>
      <c r="IP2402" s="9"/>
      <c r="IQ2402" s="9"/>
      <c r="IR2402" s="9"/>
      <c r="IS2402" s="9"/>
      <c r="IT2402" s="9"/>
      <c r="IU2402" s="9"/>
      <c r="IV2402" s="9"/>
    </row>
    <row r="2403" s="5" customFormat="1" ht="15.75" customHeight="1" spans="3:256">
      <c r="C2403" s="7"/>
      <c r="D2403" s="1"/>
      <c r="E2403" s="1"/>
      <c r="F2403" s="8"/>
      <c r="IP2403" s="9"/>
      <c r="IQ2403" s="9"/>
      <c r="IR2403" s="9"/>
      <c r="IS2403" s="9"/>
      <c r="IT2403" s="9"/>
      <c r="IU2403" s="9"/>
      <c r="IV2403" s="9"/>
    </row>
    <row r="2404" s="5" customFormat="1" ht="15.75" customHeight="1" spans="3:256">
      <c r="C2404" s="7"/>
      <c r="D2404" s="1"/>
      <c r="E2404" s="1"/>
      <c r="F2404" s="8"/>
      <c r="IP2404" s="9"/>
      <c r="IQ2404" s="9"/>
      <c r="IR2404" s="9"/>
      <c r="IS2404" s="9"/>
      <c r="IT2404" s="9"/>
      <c r="IU2404" s="9"/>
      <c r="IV2404" s="9"/>
    </row>
    <row r="2405" s="5" customFormat="1" ht="15.75" customHeight="1" spans="3:256">
      <c r="C2405" s="7"/>
      <c r="D2405" s="1"/>
      <c r="E2405" s="1"/>
      <c r="F2405" s="8"/>
      <c r="IP2405" s="9"/>
      <c r="IQ2405" s="9"/>
      <c r="IR2405" s="9"/>
      <c r="IS2405" s="9"/>
      <c r="IT2405" s="9"/>
      <c r="IU2405" s="9"/>
      <c r="IV2405" s="9"/>
    </row>
    <row r="2406" s="5" customFormat="1" ht="15.75" customHeight="1" spans="3:256">
      <c r="C2406" s="7"/>
      <c r="D2406" s="1"/>
      <c r="E2406" s="1"/>
      <c r="F2406" s="8"/>
      <c r="IP2406" s="9"/>
      <c r="IQ2406" s="9"/>
      <c r="IR2406" s="9"/>
      <c r="IS2406" s="9"/>
      <c r="IT2406" s="9"/>
      <c r="IU2406" s="9"/>
      <c r="IV2406" s="9"/>
    </row>
    <row r="2407" s="5" customFormat="1" ht="15.75" customHeight="1" spans="3:256">
      <c r="C2407" s="7"/>
      <c r="D2407" s="1"/>
      <c r="E2407" s="1"/>
      <c r="F2407" s="8"/>
      <c r="IP2407" s="9"/>
      <c r="IQ2407" s="9"/>
      <c r="IR2407" s="9"/>
      <c r="IS2407" s="9"/>
      <c r="IT2407" s="9"/>
      <c r="IU2407" s="9"/>
      <c r="IV2407" s="9"/>
    </row>
    <row r="2408" s="5" customFormat="1" ht="15.75" customHeight="1" spans="3:256">
      <c r="C2408" s="7"/>
      <c r="D2408" s="1"/>
      <c r="E2408" s="1"/>
      <c r="F2408" s="8"/>
      <c r="IP2408" s="9"/>
      <c r="IQ2408" s="9"/>
      <c r="IR2408" s="9"/>
      <c r="IS2408" s="9"/>
      <c r="IT2408" s="9"/>
      <c r="IU2408" s="9"/>
      <c r="IV2408" s="9"/>
    </row>
    <row r="2409" s="5" customFormat="1" ht="15.75" customHeight="1" spans="3:256">
      <c r="C2409" s="7"/>
      <c r="D2409" s="1"/>
      <c r="E2409" s="1"/>
      <c r="F2409" s="8"/>
      <c r="IP2409" s="9"/>
      <c r="IQ2409" s="9"/>
      <c r="IR2409" s="9"/>
      <c r="IS2409" s="9"/>
      <c r="IT2409" s="9"/>
      <c r="IU2409" s="9"/>
      <c r="IV2409" s="9"/>
    </row>
    <row r="2410" s="5" customFormat="1" ht="15.75" customHeight="1" spans="3:256">
      <c r="C2410" s="7"/>
      <c r="D2410" s="1"/>
      <c r="E2410" s="1"/>
      <c r="F2410" s="8"/>
      <c r="IP2410" s="9"/>
      <c r="IQ2410" s="9"/>
      <c r="IR2410" s="9"/>
      <c r="IS2410" s="9"/>
      <c r="IT2410" s="9"/>
      <c r="IU2410" s="9"/>
      <c r="IV2410" s="9"/>
    </row>
    <row r="2411" s="5" customFormat="1" ht="15.75" customHeight="1" spans="3:256">
      <c r="C2411" s="7"/>
      <c r="D2411" s="1"/>
      <c r="E2411" s="1"/>
      <c r="F2411" s="8"/>
      <c r="IP2411" s="9"/>
      <c r="IQ2411" s="9"/>
      <c r="IR2411" s="9"/>
      <c r="IS2411" s="9"/>
      <c r="IT2411" s="9"/>
      <c r="IU2411" s="9"/>
      <c r="IV2411" s="9"/>
    </row>
    <row r="2412" s="5" customFormat="1" ht="15.75" customHeight="1" spans="3:256">
      <c r="C2412" s="7"/>
      <c r="D2412" s="1"/>
      <c r="E2412" s="1"/>
      <c r="F2412" s="8"/>
      <c r="IP2412" s="9"/>
      <c r="IQ2412" s="9"/>
      <c r="IR2412" s="9"/>
      <c r="IS2412" s="9"/>
      <c r="IT2412" s="9"/>
      <c r="IU2412" s="9"/>
      <c r="IV2412" s="9"/>
    </row>
    <row r="2413" s="5" customFormat="1" ht="15.75" customHeight="1" spans="3:256">
      <c r="C2413" s="7"/>
      <c r="D2413" s="1"/>
      <c r="E2413" s="1"/>
      <c r="F2413" s="8"/>
      <c r="IP2413" s="9"/>
      <c r="IQ2413" s="9"/>
      <c r="IR2413" s="9"/>
      <c r="IS2413" s="9"/>
      <c r="IT2413" s="9"/>
      <c r="IU2413" s="9"/>
      <c r="IV2413" s="9"/>
    </row>
    <row r="2414" s="5" customFormat="1" ht="15.75" customHeight="1" spans="3:256">
      <c r="C2414" s="7"/>
      <c r="D2414" s="1"/>
      <c r="E2414" s="1"/>
      <c r="F2414" s="8"/>
      <c r="IP2414" s="9"/>
      <c r="IQ2414" s="9"/>
      <c r="IR2414" s="9"/>
      <c r="IS2414" s="9"/>
      <c r="IT2414" s="9"/>
      <c r="IU2414" s="9"/>
      <c r="IV2414" s="9"/>
    </row>
    <row r="2415" s="5" customFormat="1" ht="15.75" customHeight="1" spans="3:256">
      <c r="C2415" s="7"/>
      <c r="D2415" s="1"/>
      <c r="E2415" s="1"/>
      <c r="F2415" s="8"/>
      <c r="IP2415" s="9"/>
      <c r="IQ2415" s="9"/>
      <c r="IR2415" s="9"/>
      <c r="IS2415" s="9"/>
      <c r="IT2415" s="9"/>
      <c r="IU2415" s="9"/>
      <c r="IV2415" s="9"/>
    </row>
    <row r="2416" s="5" customFormat="1" ht="15.75" customHeight="1" spans="3:256">
      <c r="C2416" s="7"/>
      <c r="D2416" s="1"/>
      <c r="E2416" s="1"/>
      <c r="F2416" s="8"/>
      <c r="IP2416" s="9"/>
      <c r="IQ2416" s="9"/>
      <c r="IR2416" s="9"/>
      <c r="IS2416" s="9"/>
      <c r="IT2416" s="9"/>
      <c r="IU2416" s="9"/>
      <c r="IV2416" s="9"/>
    </row>
    <row r="2417" s="5" customFormat="1" ht="15.75" customHeight="1" spans="3:256">
      <c r="C2417" s="7"/>
      <c r="D2417" s="1"/>
      <c r="E2417" s="1"/>
      <c r="F2417" s="8"/>
      <c r="IP2417" s="9"/>
      <c r="IQ2417" s="9"/>
      <c r="IR2417" s="9"/>
      <c r="IS2417" s="9"/>
      <c r="IT2417" s="9"/>
      <c r="IU2417" s="9"/>
      <c r="IV2417" s="9"/>
    </row>
    <row r="2418" s="5" customFormat="1" ht="15.75" customHeight="1" spans="3:256">
      <c r="C2418" s="7"/>
      <c r="D2418" s="1"/>
      <c r="E2418" s="1"/>
      <c r="F2418" s="8"/>
      <c r="IP2418" s="9"/>
      <c r="IQ2418" s="9"/>
      <c r="IR2418" s="9"/>
      <c r="IS2418" s="9"/>
      <c r="IT2418" s="9"/>
      <c r="IU2418" s="9"/>
      <c r="IV2418" s="9"/>
    </row>
    <row r="2419" s="5" customFormat="1" ht="15.75" customHeight="1" spans="3:256">
      <c r="C2419" s="7"/>
      <c r="D2419" s="1"/>
      <c r="E2419" s="1"/>
      <c r="F2419" s="8"/>
      <c r="IP2419" s="9"/>
      <c r="IQ2419" s="9"/>
      <c r="IR2419" s="9"/>
      <c r="IS2419" s="9"/>
      <c r="IT2419" s="9"/>
      <c r="IU2419" s="9"/>
      <c r="IV2419" s="9"/>
    </row>
    <row r="2420" s="5" customFormat="1" ht="15.75" customHeight="1" spans="3:256">
      <c r="C2420" s="7"/>
      <c r="D2420" s="1"/>
      <c r="E2420" s="1"/>
      <c r="F2420" s="8"/>
      <c r="IP2420" s="9"/>
      <c r="IQ2420" s="9"/>
      <c r="IR2420" s="9"/>
      <c r="IS2420" s="9"/>
      <c r="IT2420" s="9"/>
      <c r="IU2420" s="9"/>
      <c r="IV2420" s="9"/>
    </row>
    <row r="2421" s="5" customFormat="1" ht="15.75" customHeight="1" spans="3:256">
      <c r="C2421" s="7"/>
      <c r="D2421" s="1"/>
      <c r="E2421" s="1"/>
      <c r="F2421" s="8"/>
      <c r="IP2421" s="9"/>
      <c r="IQ2421" s="9"/>
      <c r="IR2421" s="9"/>
      <c r="IS2421" s="9"/>
      <c r="IT2421" s="9"/>
      <c r="IU2421" s="9"/>
      <c r="IV2421" s="9"/>
    </row>
    <row r="2422" s="5" customFormat="1" ht="15.75" customHeight="1" spans="3:256">
      <c r="C2422" s="7"/>
      <c r="D2422" s="1"/>
      <c r="E2422" s="1"/>
      <c r="F2422" s="8"/>
      <c r="IP2422" s="9"/>
      <c r="IQ2422" s="9"/>
      <c r="IR2422" s="9"/>
      <c r="IS2422" s="9"/>
      <c r="IT2422" s="9"/>
      <c r="IU2422" s="9"/>
      <c r="IV2422" s="9"/>
    </row>
    <row r="2423" s="5" customFormat="1" ht="15.75" customHeight="1" spans="3:256">
      <c r="C2423" s="7"/>
      <c r="D2423" s="1"/>
      <c r="E2423" s="1"/>
      <c r="F2423" s="8"/>
      <c r="IP2423" s="9"/>
      <c r="IQ2423" s="9"/>
      <c r="IR2423" s="9"/>
      <c r="IS2423" s="9"/>
      <c r="IT2423" s="9"/>
      <c r="IU2423" s="9"/>
      <c r="IV2423" s="9"/>
    </row>
    <row r="2424" s="5" customFormat="1" ht="15.75" customHeight="1" spans="3:256">
      <c r="C2424" s="7"/>
      <c r="D2424" s="1"/>
      <c r="E2424" s="1"/>
      <c r="F2424" s="8"/>
      <c r="IP2424" s="9"/>
      <c r="IQ2424" s="9"/>
      <c r="IR2424" s="9"/>
      <c r="IS2424" s="9"/>
      <c r="IT2424" s="9"/>
      <c r="IU2424" s="9"/>
      <c r="IV2424" s="9"/>
    </row>
    <row r="2425" s="5" customFormat="1" ht="15.75" customHeight="1" spans="3:256">
      <c r="C2425" s="7"/>
      <c r="D2425" s="1"/>
      <c r="E2425" s="1"/>
      <c r="F2425" s="8"/>
      <c r="IP2425" s="9"/>
      <c r="IQ2425" s="9"/>
      <c r="IR2425" s="9"/>
      <c r="IS2425" s="9"/>
      <c r="IT2425" s="9"/>
      <c r="IU2425" s="9"/>
      <c r="IV2425" s="9"/>
    </row>
    <row r="2426" s="5" customFormat="1" ht="15.75" customHeight="1" spans="3:256">
      <c r="C2426" s="7"/>
      <c r="D2426" s="1"/>
      <c r="E2426" s="1"/>
      <c r="F2426" s="8"/>
      <c r="IP2426" s="9"/>
      <c r="IQ2426" s="9"/>
      <c r="IR2426" s="9"/>
      <c r="IS2426" s="9"/>
      <c r="IT2426" s="9"/>
      <c r="IU2426" s="9"/>
      <c r="IV2426" s="9"/>
    </row>
    <row r="2427" s="5" customFormat="1" ht="15.75" customHeight="1" spans="3:256">
      <c r="C2427" s="7"/>
      <c r="D2427" s="1"/>
      <c r="E2427" s="1"/>
      <c r="F2427" s="8"/>
      <c r="IP2427" s="9"/>
      <c r="IQ2427" s="9"/>
      <c r="IR2427" s="9"/>
      <c r="IS2427" s="9"/>
      <c r="IT2427" s="9"/>
      <c r="IU2427" s="9"/>
      <c r="IV2427" s="9"/>
    </row>
    <row r="2428" s="5" customFormat="1" ht="15.75" customHeight="1" spans="3:256">
      <c r="C2428" s="7"/>
      <c r="D2428" s="1"/>
      <c r="E2428" s="1"/>
      <c r="F2428" s="8"/>
      <c r="IP2428" s="9"/>
      <c r="IQ2428" s="9"/>
      <c r="IR2428" s="9"/>
      <c r="IS2428" s="9"/>
      <c r="IT2428" s="9"/>
      <c r="IU2428" s="9"/>
      <c r="IV2428" s="9"/>
    </row>
    <row r="2429" s="5" customFormat="1" ht="15.75" customHeight="1" spans="3:256">
      <c r="C2429" s="7"/>
      <c r="D2429" s="1"/>
      <c r="E2429" s="1"/>
      <c r="F2429" s="8"/>
      <c r="IP2429" s="9"/>
      <c r="IQ2429" s="9"/>
      <c r="IR2429" s="9"/>
      <c r="IS2429" s="9"/>
      <c r="IT2429" s="9"/>
      <c r="IU2429" s="9"/>
      <c r="IV2429" s="9"/>
    </row>
    <row r="2430" s="5" customFormat="1" ht="15.75" customHeight="1" spans="3:256">
      <c r="C2430" s="7"/>
      <c r="D2430" s="1"/>
      <c r="E2430" s="1"/>
      <c r="F2430" s="8"/>
      <c r="IP2430" s="9"/>
      <c r="IQ2430" s="9"/>
      <c r="IR2430" s="9"/>
      <c r="IS2430" s="9"/>
      <c r="IT2430" s="9"/>
      <c r="IU2430" s="9"/>
      <c r="IV2430" s="9"/>
    </row>
    <row r="2431" s="5" customFormat="1" ht="15.75" customHeight="1" spans="3:256">
      <c r="C2431" s="7"/>
      <c r="D2431" s="1"/>
      <c r="E2431" s="1"/>
      <c r="F2431" s="8"/>
      <c r="IP2431" s="9"/>
      <c r="IQ2431" s="9"/>
      <c r="IR2431" s="9"/>
      <c r="IS2431" s="9"/>
      <c r="IT2431" s="9"/>
      <c r="IU2431" s="9"/>
      <c r="IV2431" s="9"/>
    </row>
    <row r="2432" s="5" customFormat="1" ht="15.75" customHeight="1" spans="3:256">
      <c r="C2432" s="7"/>
      <c r="D2432" s="1"/>
      <c r="E2432" s="1"/>
      <c r="F2432" s="8"/>
      <c r="IP2432" s="9"/>
      <c r="IQ2432" s="9"/>
      <c r="IR2432" s="9"/>
      <c r="IS2432" s="9"/>
      <c r="IT2432" s="9"/>
      <c r="IU2432" s="9"/>
      <c r="IV2432" s="9"/>
    </row>
    <row r="2433" s="5" customFormat="1" ht="15.75" customHeight="1" spans="3:256">
      <c r="C2433" s="7"/>
      <c r="D2433" s="1"/>
      <c r="E2433" s="1"/>
      <c r="F2433" s="8"/>
      <c r="IP2433" s="9"/>
      <c r="IQ2433" s="9"/>
      <c r="IR2433" s="9"/>
      <c r="IS2433" s="9"/>
      <c r="IT2433" s="9"/>
      <c r="IU2433" s="9"/>
      <c r="IV2433" s="9"/>
    </row>
    <row r="2434" s="5" customFormat="1" ht="15.75" customHeight="1" spans="3:256">
      <c r="C2434" s="7"/>
      <c r="D2434" s="1"/>
      <c r="E2434" s="1"/>
      <c r="F2434" s="8"/>
      <c r="IP2434" s="9"/>
      <c r="IQ2434" s="9"/>
      <c r="IR2434" s="9"/>
      <c r="IS2434" s="9"/>
      <c r="IT2434" s="9"/>
      <c r="IU2434" s="9"/>
      <c r="IV2434" s="9"/>
    </row>
    <row r="2435" s="5" customFormat="1" ht="15.75" customHeight="1" spans="3:256">
      <c r="C2435" s="7"/>
      <c r="D2435" s="1"/>
      <c r="E2435" s="1"/>
      <c r="F2435" s="8"/>
      <c r="IP2435" s="9"/>
      <c r="IQ2435" s="9"/>
      <c r="IR2435" s="9"/>
      <c r="IS2435" s="9"/>
      <c r="IT2435" s="9"/>
      <c r="IU2435" s="9"/>
      <c r="IV2435" s="9"/>
    </row>
    <row r="2436" s="5" customFormat="1" ht="15.75" customHeight="1" spans="3:256">
      <c r="C2436" s="7"/>
      <c r="D2436" s="1"/>
      <c r="E2436" s="1"/>
      <c r="F2436" s="8"/>
      <c r="IP2436" s="9"/>
      <c r="IQ2436" s="9"/>
      <c r="IR2436" s="9"/>
      <c r="IS2436" s="9"/>
      <c r="IT2436" s="9"/>
      <c r="IU2436" s="9"/>
      <c r="IV2436" s="9"/>
    </row>
    <row r="2437" s="5" customFormat="1" ht="15.75" customHeight="1" spans="3:256">
      <c r="C2437" s="7"/>
      <c r="D2437" s="1"/>
      <c r="E2437" s="1"/>
      <c r="F2437" s="8"/>
      <c r="IP2437" s="9"/>
      <c r="IQ2437" s="9"/>
      <c r="IR2437" s="9"/>
      <c r="IS2437" s="9"/>
      <c r="IT2437" s="9"/>
      <c r="IU2437" s="9"/>
      <c r="IV2437" s="9"/>
    </row>
    <row r="2438" s="5" customFormat="1" ht="15.75" customHeight="1" spans="3:256">
      <c r="C2438" s="7"/>
      <c r="D2438" s="1"/>
      <c r="E2438" s="1"/>
      <c r="F2438" s="8"/>
      <c r="IP2438" s="9"/>
      <c r="IQ2438" s="9"/>
      <c r="IR2438" s="9"/>
      <c r="IS2438" s="9"/>
      <c r="IT2438" s="9"/>
      <c r="IU2438" s="9"/>
      <c r="IV2438" s="9"/>
    </row>
    <row r="2439" s="5" customFormat="1" ht="15.75" customHeight="1" spans="3:256">
      <c r="C2439" s="7"/>
      <c r="D2439" s="1"/>
      <c r="E2439" s="1"/>
      <c r="F2439" s="8"/>
      <c r="IP2439" s="9"/>
      <c r="IQ2439" s="9"/>
      <c r="IR2439" s="9"/>
      <c r="IS2439" s="9"/>
      <c r="IT2439" s="9"/>
      <c r="IU2439" s="9"/>
      <c r="IV2439" s="9"/>
    </row>
    <row r="2440" s="5" customFormat="1" ht="15.75" customHeight="1" spans="3:256">
      <c r="C2440" s="7"/>
      <c r="D2440" s="1"/>
      <c r="E2440" s="1"/>
      <c r="F2440" s="8"/>
      <c r="IP2440" s="9"/>
      <c r="IQ2440" s="9"/>
      <c r="IR2440" s="9"/>
      <c r="IS2440" s="9"/>
      <c r="IT2440" s="9"/>
      <c r="IU2440" s="9"/>
      <c r="IV2440" s="9"/>
    </row>
    <row r="2441" s="5" customFormat="1" ht="15.75" customHeight="1" spans="3:256">
      <c r="C2441" s="7"/>
      <c r="D2441" s="1"/>
      <c r="E2441" s="1"/>
      <c r="F2441" s="8"/>
      <c r="IP2441" s="9"/>
      <c r="IQ2441" s="9"/>
      <c r="IR2441" s="9"/>
      <c r="IS2441" s="9"/>
      <c r="IT2441" s="9"/>
      <c r="IU2441" s="9"/>
      <c r="IV2441" s="9"/>
    </row>
    <row r="2442" s="5" customFormat="1" ht="15.75" customHeight="1" spans="3:256">
      <c r="C2442" s="7"/>
      <c r="D2442" s="1"/>
      <c r="E2442" s="1"/>
      <c r="F2442" s="8"/>
      <c r="IP2442" s="9"/>
      <c r="IQ2442" s="9"/>
      <c r="IR2442" s="9"/>
      <c r="IS2442" s="9"/>
      <c r="IT2442" s="9"/>
      <c r="IU2442" s="9"/>
      <c r="IV2442" s="9"/>
    </row>
    <row r="2443" s="5" customFormat="1" ht="15.75" customHeight="1" spans="3:256">
      <c r="C2443" s="7"/>
      <c r="D2443" s="1"/>
      <c r="E2443" s="1"/>
      <c r="F2443" s="8"/>
      <c r="IP2443" s="9"/>
      <c r="IQ2443" s="9"/>
      <c r="IR2443" s="9"/>
      <c r="IS2443" s="9"/>
      <c r="IT2443" s="9"/>
      <c r="IU2443" s="9"/>
      <c r="IV2443" s="9"/>
    </row>
    <row r="2444" s="5" customFormat="1" ht="15.75" customHeight="1" spans="3:256">
      <c r="C2444" s="7"/>
      <c r="D2444" s="1"/>
      <c r="E2444" s="1"/>
      <c r="F2444" s="8"/>
      <c r="IP2444" s="9"/>
      <c r="IQ2444" s="9"/>
      <c r="IR2444" s="9"/>
      <c r="IS2444" s="9"/>
      <c r="IT2444" s="9"/>
      <c r="IU2444" s="9"/>
      <c r="IV2444" s="9"/>
    </row>
    <row r="2445" s="5" customFormat="1" ht="15.75" customHeight="1" spans="3:256">
      <c r="C2445" s="7"/>
      <c r="D2445" s="1"/>
      <c r="E2445" s="1"/>
      <c r="F2445" s="8"/>
      <c r="IP2445" s="9"/>
      <c r="IQ2445" s="9"/>
      <c r="IR2445" s="9"/>
      <c r="IS2445" s="9"/>
      <c r="IT2445" s="9"/>
      <c r="IU2445" s="9"/>
      <c r="IV2445" s="9"/>
    </row>
    <row r="2446" s="5" customFormat="1" ht="15.75" customHeight="1" spans="3:256">
      <c r="C2446" s="7"/>
      <c r="D2446" s="1"/>
      <c r="E2446" s="1"/>
      <c r="F2446" s="8"/>
      <c r="IP2446" s="9"/>
      <c r="IQ2446" s="9"/>
      <c r="IR2446" s="9"/>
      <c r="IS2446" s="9"/>
      <c r="IT2446" s="9"/>
      <c r="IU2446" s="9"/>
      <c r="IV2446" s="9"/>
    </row>
    <row r="2447" s="5" customFormat="1" ht="15.75" customHeight="1" spans="3:256">
      <c r="C2447" s="7"/>
      <c r="D2447" s="1"/>
      <c r="E2447" s="1"/>
      <c r="F2447" s="8"/>
      <c r="IP2447" s="9"/>
      <c r="IQ2447" s="9"/>
      <c r="IR2447" s="9"/>
      <c r="IS2447" s="9"/>
      <c r="IT2447" s="9"/>
      <c r="IU2447" s="9"/>
      <c r="IV2447" s="9"/>
    </row>
    <row r="2448" s="5" customFormat="1" ht="15.75" customHeight="1" spans="3:256">
      <c r="C2448" s="7"/>
      <c r="D2448" s="1"/>
      <c r="E2448" s="1"/>
      <c r="F2448" s="8"/>
      <c r="IP2448" s="9"/>
      <c r="IQ2448" s="9"/>
      <c r="IR2448" s="9"/>
      <c r="IS2448" s="9"/>
      <c r="IT2448" s="9"/>
      <c r="IU2448" s="9"/>
      <c r="IV2448" s="9"/>
    </row>
    <row r="2449" s="5" customFormat="1" ht="15.75" customHeight="1" spans="3:256">
      <c r="C2449" s="7"/>
      <c r="D2449" s="1"/>
      <c r="E2449" s="1"/>
      <c r="F2449" s="8"/>
      <c r="IP2449" s="9"/>
      <c r="IQ2449" s="9"/>
      <c r="IR2449" s="9"/>
      <c r="IS2449" s="9"/>
      <c r="IT2449" s="9"/>
      <c r="IU2449" s="9"/>
      <c r="IV2449" s="9"/>
    </row>
    <row r="2450" s="5" customFormat="1" ht="15.75" customHeight="1" spans="3:256">
      <c r="C2450" s="7"/>
      <c r="D2450" s="1"/>
      <c r="E2450" s="1"/>
      <c r="F2450" s="8"/>
      <c r="IP2450" s="9"/>
      <c r="IQ2450" s="9"/>
      <c r="IR2450" s="9"/>
      <c r="IS2450" s="9"/>
      <c r="IT2450" s="9"/>
      <c r="IU2450" s="9"/>
      <c r="IV2450" s="9"/>
    </row>
    <row r="2451" s="5" customFormat="1" ht="15.75" customHeight="1" spans="3:256">
      <c r="C2451" s="7"/>
      <c r="D2451" s="1"/>
      <c r="E2451" s="1"/>
      <c r="F2451" s="8"/>
      <c r="IP2451" s="9"/>
      <c r="IQ2451" s="9"/>
      <c r="IR2451" s="9"/>
      <c r="IS2451" s="9"/>
      <c r="IT2451" s="9"/>
      <c r="IU2451" s="9"/>
      <c r="IV2451" s="9"/>
    </row>
    <row r="2452" s="5" customFormat="1" ht="15.75" customHeight="1" spans="3:256">
      <c r="C2452" s="7"/>
      <c r="D2452" s="1"/>
      <c r="E2452" s="1"/>
      <c r="F2452" s="8"/>
      <c r="IP2452" s="9"/>
      <c r="IQ2452" s="9"/>
      <c r="IR2452" s="9"/>
      <c r="IS2452" s="9"/>
      <c r="IT2452" s="9"/>
      <c r="IU2452" s="9"/>
      <c r="IV2452" s="9"/>
    </row>
    <row r="2453" s="5" customFormat="1" ht="15.75" customHeight="1" spans="3:256">
      <c r="C2453" s="7"/>
      <c r="D2453" s="1"/>
      <c r="E2453" s="1"/>
      <c r="F2453" s="8"/>
      <c r="IP2453" s="9"/>
      <c r="IQ2453" s="9"/>
      <c r="IR2453" s="9"/>
      <c r="IS2453" s="9"/>
      <c r="IT2453" s="9"/>
      <c r="IU2453" s="9"/>
      <c r="IV2453" s="9"/>
    </row>
    <row r="2454" s="5" customFormat="1" ht="15.75" customHeight="1" spans="3:256">
      <c r="C2454" s="7"/>
      <c r="D2454" s="1"/>
      <c r="E2454" s="1"/>
      <c r="F2454" s="8"/>
      <c r="IP2454" s="9"/>
      <c r="IQ2454" s="9"/>
      <c r="IR2454" s="9"/>
      <c r="IS2454" s="9"/>
      <c r="IT2454" s="9"/>
      <c r="IU2454" s="9"/>
      <c r="IV2454" s="9"/>
    </row>
    <row r="2455" s="5" customFormat="1" ht="15.75" customHeight="1" spans="3:256">
      <c r="C2455" s="7"/>
      <c r="D2455" s="1"/>
      <c r="E2455" s="1"/>
      <c r="F2455" s="8"/>
      <c r="IP2455" s="9"/>
      <c r="IQ2455" s="9"/>
      <c r="IR2455" s="9"/>
      <c r="IS2455" s="9"/>
      <c r="IT2455" s="9"/>
      <c r="IU2455" s="9"/>
      <c r="IV2455" s="9"/>
    </row>
    <row r="2456" s="5" customFormat="1" ht="15.75" customHeight="1" spans="3:256">
      <c r="C2456" s="7"/>
      <c r="D2456" s="1"/>
      <c r="E2456" s="1"/>
      <c r="F2456" s="8"/>
      <c r="IP2456" s="9"/>
      <c r="IQ2456" s="9"/>
      <c r="IR2456" s="9"/>
      <c r="IS2456" s="9"/>
      <c r="IT2456" s="9"/>
      <c r="IU2456" s="9"/>
      <c r="IV2456" s="9"/>
    </row>
    <row r="2457" s="5" customFormat="1" ht="15.75" customHeight="1" spans="3:256">
      <c r="C2457" s="7"/>
      <c r="D2457" s="1"/>
      <c r="E2457" s="1"/>
      <c r="F2457" s="8"/>
      <c r="IP2457" s="9"/>
      <c r="IQ2457" s="9"/>
      <c r="IR2457" s="9"/>
      <c r="IS2457" s="9"/>
      <c r="IT2457" s="9"/>
      <c r="IU2457" s="9"/>
      <c r="IV2457" s="9"/>
    </row>
    <row r="2458" s="5" customFormat="1" ht="15.75" customHeight="1" spans="3:256">
      <c r="C2458" s="7"/>
      <c r="D2458" s="1"/>
      <c r="E2458" s="1"/>
      <c r="F2458" s="8"/>
      <c r="IP2458" s="9"/>
      <c r="IQ2458" s="9"/>
      <c r="IR2458" s="9"/>
      <c r="IS2458" s="9"/>
      <c r="IT2458" s="9"/>
      <c r="IU2458" s="9"/>
      <c r="IV2458" s="9"/>
    </row>
    <row r="2459" s="5" customFormat="1" ht="15.75" customHeight="1" spans="3:256">
      <c r="C2459" s="7"/>
      <c r="D2459" s="1"/>
      <c r="E2459" s="1"/>
      <c r="F2459" s="8"/>
      <c r="IP2459" s="9"/>
      <c r="IQ2459" s="9"/>
      <c r="IR2459" s="9"/>
      <c r="IS2459" s="9"/>
      <c r="IT2459" s="9"/>
      <c r="IU2459" s="9"/>
      <c r="IV2459" s="9"/>
    </row>
    <row r="2460" s="5" customFormat="1" ht="15.75" customHeight="1" spans="3:256">
      <c r="C2460" s="7"/>
      <c r="D2460" s="1"/>
      <c r="E2460" s="1"/>
      <c r="F2460" s="8"/>
      <c r="IP2460" s="9"/>
      <c r="IQ2460" s="9"/>
      <c r="IR2460" s="9"/>
      <c r="IS2460" s="9"/>
      <c r="IT2460" s="9"/>
      <c r="IU2460" s="9"/>
      <c r="IV2460" s="9"/>
    </row>
    <row r="2461" s="5" customFormat="1" ht="15.75" customHeight="1" spans="3:256">
      <c r="C2461" s="7"/>
      <c r="D2461" s="1"/>
      <c r="E2461" s="1"/>
      <c r="F2461" s="8"/>
      <c r="IP2461" s="9"/>
      <c r="IQ2461" s="9"/>
      <c r="IR2461" s="9"/>
      <c r="IS2461" s="9"/>
      <c r="IT2461" s="9"/>
      <c r="IU2461" s="9"/>
      <c r="IV2461" s="9"/>
    </row>
    <row r="2462" s="5" customFormat="1" ht="15.75" customHeight="1" spans="3:256">
      <c r="C2462" s="7"/>
      <c r="D2462" s="1"/>
      <c r="E2462" s="1"/>
      <c r="F2462" s="8"/>
      <c r="IP2462" s="9"/>
      <c r="IQ2462" s="9"/>
      <c r="IR2462" s="9"/>
      <c r="IS2462" s="9"/>
      <c r="IT2462" s="9"/>
      <c r="IU2462" s="9"/>
      <c r="IV2462" s="9"/>
    </row>
    <row r="2463" s="5" customFormat="1" ht="15.75" customHeight="1" spans="3:256">
      <c r="C2463" s="7"/>
      <c r="D2463" s="1"/>
      <c r="E2463" s="1"/>
      <c r="F2463" s="8"/>
      <c r="IP2463" s="9"/>
      <c r="IQ2463" s="9"/>
      <c r="IR2463" s="9"/>
      <c r="IS2463" s="9"/>
      <c r="IT2463" s="9"/>
      <c r="IU2463" s="9"/>
      <c r="IV2463" s="9"/>
    </row>
    <row r="2464" s="5" customFormat="1" ht="15.75" customHeight="1" spans="3:256">
      <c r="C2464" s="7"/>
      <c r="D2464" s="1"/>
      <c r="E2464" s="1"/>
      <c r="F2464" s="8"/>
      <c r="IP2464" s="9"/>
      <c r="IQ2464" s="9"/>
      <c r="IR2464" s="9"/>
      <c r="IS2464" s="9"/>
      <c r="IT2464" s="9"/>
      <c r="IU2464" s="9"/>
      <c r="IV2464" s="9"/>
    </row>
    <row r="2465" s="5" customFormat="1" ht="15.75" customHeight="1" spans="3:256">
      <c r="C2465" s="7"/>
      <c r="D2465" s="1"/>
      <c r="E2465" s="1"/>
      <c r="F2465" s="8"/>
      <c r="IP2465" s="9"/>
      <c r="IQ2465" s="9"/>
      <c r="IR2465" s="9"/>
      <c r="IS2465" s="9"/>
      <c r="IT2465" s="9"/>
      <c r="IU2465" s="9"/>
      <c r="IV2465" s="9"/>
    </row>
    <row r="2466" s="5" customFormat="1" ht="15.75" customHeight="1" spans="3:256">
      <c r="C2466" s="7"/>
      <c r="D2466" s="1"/>
      <c r="E2466" s="1"/>
      <c r="F2466" s="8"/>
      <c r="IP2466" s="9"/>
      <c r="IQ2466" s="9"/>
      <c r="IR2466" s="9"/>
      <c r="IS2466" s="9"/>
      <c r="IT2466" s="9"/>
      <c r="IU2466" s="9"/>
      <c r="IV2466" s="9"/>
    </row>
    <row r="2467" s="5" customFormat="1" ht="15.75" customHeight="1" spans="3:256">
      <c r="C2467" s="7"/>
      <c r="D2467" s="1"/>
      <c r="E2467" s="1"/>
      <c r="F2467" s="8"/>
      <c r="IP2467" s="9"/>
      <c r="IQ2467" s="9"/>
      <c r="IR2467" s="9"/>
      <c r="IS2467" s="9"/>
      <c r="IT2467" s="9"/>
      <c r="IU2467" s="9"/>
      <c r="IV2467" s="9"/>
    </row>
    <row r="2468" s="5" customFormat="1" ht="15.75" customHeight="1" spans="3:256">
      <c r="C2468" s="7"/>
      <c r="D2468" s="1"/>
      <c r="E2468" s="1"/>
      <c r="F2468" s="8"/>
      <c r="IP2468" s="9"/>
      <c r="IQ2468" s="9"/>
      <c r="IR2468" s="9"/>
      <c r="IS2468" s="9"/>
      <c r="IT2468" s="9"/>
      <c r="IU2468" s="9"/>
      <c r="IV2468" s="9"/>
    </row>
    <row r="2469" s="5" customFormat="1" ht="15.75" customHeight="1" spans="3:256">
      <c r="C2469" s="7"/>
      <c r="D2469" s="1"/>
      <c r="E2469" s="1"/>
      <c r="F2469" s="8"/>
      <c r="IP2469" s="9"/>
      <c r="IQ2469" s="9"/>
      <c r="IR2469" s="9"/>
      <c r="IS2469" s="9"/>
      <c r="IT2469" s="9"/>
      <c r="IU2469" s="9"/>
      <c r="IV2469" s="9"/>
    </row>
    <row r="2470" s="5" customFormat="1" ht="15.75" customHeight="1" spans="3:256">
      <c r="C2470" s="7"/>
      <c r="D2470" s="1"/>
      <c r="E2470" s="1"/>
      <c r="F2470" s="8"/>
      <c r="IP2470" s="9"/>
      <c r="IQ2470" s="9"/>
      <c r="IR2470" s="9"/>
      <c r="IS2470" s="9"/>
      <c r="IT2470" s="9"/>
      <c r="IU2470" s="9"/>
      <c r="IV2470" s="9"/>
    </row>
    <row r="2471" s="5" customFormat="1" ht="15.75" customHeight="1" spans="3:256">
      <c r="C2471" s="7"/>
      <c r="D2471" s="1"/>
      <c r="E2471" s="1"/>
      <c r="F2471" s="8"/>
      <c r="IP2471" s="9"/>
      <c r="IQ2471" s="9"/>
      <c r="IR2471" s="9"/>
      <c r="IS2471" s="9"/>
      <c r="IT2471" s="9"/>
      <c r="IU2471" s="9"/>
      <c r="IV2471" s="9"/>
    </row>
    <row r="2472" s="5" customFormat="1" ht="15.75" customHeight="1" spans="3:256">
      <c r="C2472" s="7"/>
      <c r="D2472" s="1"/>
      <c r="E2472" s="1"/>
      <c r="F2472" s="8"/>
      <c r="IP2472" s="9"/>
      <c r="IQ2472" s="9"/>
      <c r="IR2472" s="9"/>
      <c r="IS2472" s="9"/>
      <c r="IT2472" s="9"/>
      <c r="IU2472" s="9"/>
      <c r="IV2472" s="9"/>
    </row>
    <row r="2473" s="5" customFormat="1" ht="15.75" customHeight="1" spans="3:256">
      <c r="C2473" s="7"/>
      <c r="D2473" s="1"/>
      <c r="E2473" s="1"/>
      <c r="F2473" s="8"/>
      <c r="IP2473" s="9"/>
      <c r="IQ2473" s="9"/>
      <c r="IR2473" s="9"/>
      <c r="IS2473" s="9"/>
      <c r="IT2473" s="9"/>
      <c r="IU2473" s="9"/>
      <c r="IV2473" s="9"/>
    </row>
    <row r="2474" s="5" customFormat="1" ht="15.75" customHeight="1" spans="3:256">
      <c r="C2474" s="7"/>
      <c r="D2474" s="1"/>
      <c r="E2474" s="1"/>
      <c r="F2474" s="8"/>
      <c r="IP2474" s="9"/>
      <c r="IQ2474" s="9"/>
      <c r="IR2474" s="9"/>
      <c r="IS2474" s="9"/>
      <c r="IT2474" s="9"/>
      <c r="IU2474" s="9"/>
      <c r="IV2474" s="9"/>
    </row>
    <row r="2475" s="5" customFormat="1" ht="15.75" customHeight="1" spans="3:256">
      <c r="C2475" s="7"/>
      <c r="D2475" s="1"/>
      <c r="E2475" s="1"/>
      <c r="F2475" s="8"/>
      <c r="IP2475" s="9"/>
      <c r="IQ2475" s="9"/>
      <c r="IR2475" s="9"/>
      <c r="IS2475" s="9"/>
      <c r="IT2475" s="9"/>
      <c r="IU2475" s="9"/>
      <c r="IV2475" s="9"/>
    </row>
    <row r="2476" s="5" customFormat="1" ht="15.75" customHeight="1" spans="3:256">
      <c r="C2476" s="7"/>
      <c r="D2476" s="1"/>
      <c r="E2476" s="1"/>
      <c r="F2476" s="8"/>
      <c r="IP2476" s="9"/>
      <c r="IQ2476" s="9"/>
      <c r="IR2476" s="9"/>
      <c r="IS2476" s="9"/>
      <c r="IT2476" s="9"/>
      <c r="IU2476" s="9"/>
      <c r="IV2476" s="9"/>
    </row>
    <row r="2477" s="5" customFormat="1" ht="15.75" customHeight="1" spans="3:256">
      <c r="C2477" s="7"/>
      <c r="D2477" s="1"/>
      <c r="E2477" s="1"/>
      <c r="F2477" s="8"/>
      <c r="IP2477" s="9"/>
      <c r="IQ2477" s="9"/>
      <c r="IR2477" s="9"/>
      <c r="IS2477" s="9"/>
      <c r="IT2477" s="9"/>
      <c r="IU2477" s="9"/>
      <c r="IV2477" s="9"/>
    </row>
    <row r="2478" s="5" customFormat="1" ht="15.75" customHeight="1" spans="3:256">
      <c r="C2478" s="7"/>
      <c r="D2478" s="1"/>
      <c r="E2478" s="1"/>
      <c r="F2478" s="8"/>
      <c r="IP2478" s="9"/>
      <c r="IQ2478" s="9"/>
      <c r="IR2478" s="9"/>
      <c r="IS2478" s="9"/>
      <c r="IT2478" s="9"/>
      <c r="IU2478" s="9"/>
      <c r="IV2478" s="9"/>
    </row>
    <row r="2479" s="5" customFormat="1" ht="15.75" customHeight="1" spans="3:256">
      <c r="C2479" s="7"/>
      <c r="D2479" s="1"/>
      <c r="E2479" s="1"/>
      <c r="F2479" s="8"/>
      <c r="IP2479" s="9"/>
      <c r="IQ2479" s="9"/>
      <c r="IR2479" s="9"/>
      <c r="IS2479" s="9"/>
      <c r="IT2479" s="9"/>
      <c r="IU2479" s="9"/>
      <c r="IV2479" s="9"/>
    </row>
    <row r="2480" s="5" customFormat="1" ht="15.75" customHeight="1" spans="3:256">
      <c r="C2480" s="7"/>
      <c r="D2480" s="1"/>
      <c r="E2480" s="1"/>
      <c r="F2480" s="8"/>
      <c r="IP2480" s="9"/>
      <c r="IQ2480" s="9"/>
      <c r="IR2480" s="9"/>
      <c r="IS2480" s="9"/>
      <c r="IT2480" s="9"/>
      <c r="IU2480" s="9"/>
      <c r="IV2480" s="9"/>
    </row>
    <row r="2481" s="5" customFormat="1" ht="15.75" customHeight="1" spans="3:256">
      <c r="C2481" s="7"/>
      <c r="D2481" s="1"/>
      <c r="E2481" s="1"/>
      <c r="F2481" s="8"/>
      <c r="IP2481" s="9"/>
      <c r="IQ2481" s="9"/>
      <c r="IR2481" s="9"/>
      <c r="IS2481" s="9"/>
      <c r="IT2481" s="9"/>
      <c r="IU2481" s="9"/>
      <c r="IV2481" s="9"/>
    </row>
    <row r="2482" s="5" customFormat="1" ht="15.75" customHeight="1" spans="3:256">
      <c r="C2482" s="7"/>
      <c r="D2482" s="1"/>
      <c r="E2482" s="1"/>
      <c r="F2482" s="8"/>
      <c r="IP2482" s="9"/>
      <c r="IQ2482" s="9"/>
      <c r="IR2482" s="9"/>
      <c r="IS2482" s="9"/>
      <c r="IT2482" s="9"/>
      <c r="IU2482" s="9"/>
      <c r="IV2482" s="9"/>
    </row>
    <row r="2483" s="5" customFormat="1" ht="15.75" customHeight="1" spans="3:256">
      <c r="C2483" s="7"/>
      <c r="D2483" s="1"/>
      <c r="E2483" s="1"/>
      <c r="F2483" s="8"/>
      <c r="IP2483" s="9"/>
      <c r="IQ2483" s="9"/>
      <c r="IR2483" s="9"/>
      <c r="IS2483" s="9"/>
      <c r="IT2483" s="9"/>
      <c r="IU2483" s="9"/>
      <c r="IV2483" s="9"/>
    </row>
    <row r="2484" s="5" customFormat="1" ht="15.75" customHeight="1" spans="3:256">
      <c r="C2484" s="7"/>
      <c r="D2484" s="1"/>
      <c r="E2484" s="1"/>
      <c r="F2484" s="8"/>
      <c r="IP2484" s="9"/>
      <c r="IQ2484" s="9"/>
      <c r="IR2484" s="9"/>
      <c r="IS2484" s="9"/>
      <c r="IT2484" s="9"/>
      <c r="IU2484" s="9"/>
      <c r="IV2484" s="9"/>
    </row>
    <row r="2485" s="5" customFormat="1" ht="15.75" customHeight="1" spans="3:256">
      <c r="C2485" s="7"/>
      <c r="D2485" s="1"/>
      <c r="E2485" s="1"/>
      <c r="F2485" s="8"/>
      <c r="IP2485" s="9"/>
      <c r="IQ2485" s="9"/>
      <c r="IR2485" s="9"/>
      <c r="IS2485" s="9"/>
      <c r="IT2485" s="9"/>
      <c r="IU2485" s="9"/>
      <c r="IV2485" s="9"/>
    </row>
    <row r="2486" s="5" customFormat="1" ht="15.75" customHeight="1" spans="3:256">
      <c r="C2486" s="7"/>
      <c r="D2486" s="1"/>
      <c r="E2486" s="1"/>
      <c r="F2486" s="8"/>
      <c r="IP2486" s="9"/>
      <c r="IQ2486" s="9"/>
      <c r="IR2486" s="9"/>
      <c r="IS2486" s="9"/>
      <c r="IT2486" s="9"/>
      <c r="IU2486" s="9"/>
      <c r="IV2486" s="9"/>
    </row>
    <row r="2487" s="5" customFormat="1" ht="15.75" customHeight="1" spans="3:256">
      <c r="C2487" s="7"/>
      <c r="D2487" s="1"/>
      <c r="E2487" s="1"/>
      <c r="F2487" s="8"/>
      <c r="IP2487" s="9"/>
      <c r="IQ2487" s="9"/>
      <c r="IR2487" s="9"/>
      <c r="IS2487" s="9"/>
      <c r="IT2487" s="9"/>
      <c r="IU2487" s="9"/>
      <c r="IV2487" s="9"/>
    </row>
    <row r="2488" s="5" customFormat="1" ht="15.75" customHeight="1" spans="3:256">
      <c r="C2488" s="7"/>
      <c r="D2488" s="1"/>
      <c r="E2488" s="1"/>
      <c r="F2488" s="8"/>
      <c r="IP2488" s="9"/>
      <c r="IQ2488" s="9"/>
      <c r="IR2488" s="9"/>
      <c r="IS2488" s="9"/>
      <c r="IT2488" s="9"/>
      <c r="IU2488" s="9"/>
      <c r="IV2488" s="9"/>
    </row>
    <row r="2489" s="5" customFormat="1" ht="15.75" customHeight="1" spans="3:256">
      <c r="C2489" s="7"/>
      <c r="D2489" s="1"/>
      <c r="E2489" s="1"/>
      <c r="F2489" s="8"/>
      <c r="IP2489" s="9"/>
      <c r="IQ2489" s="9"/>
      <c r="IR2489" s="9"/>
      <c r="IS2489" s="9"/>
      <c r="IT2489" s="9"/>
      <c r="IU2489" s="9"/>
      <c r="IV2489" s="9"/>
    </row>
    <row r="2490" s="5" customFormat="1" ht="15.75" customHeight="1" spans="3:256">
      <c r="C2490" s="7"/>
      <c r="D2490" s="1"/>
      <c r="E2490" s="1"/>
      <c r="F2490" s="8"/>
      <c r="IP2490" s="9"/>
      <c r="IQ2490" s="9"/>
      <c r="IR2490" s="9"/>
      <c r="IS2490" s="9"/>
      <c r="IT2490" s="9"/>
      <c r="IU2490" s="9"/>
      <c r="IV2490" s="9"/>
    </row>
    <row r="2491" s="5" customFormat="1" ht="15.75" customHeight="1" spans="3:256">
      <c r="C2491" s="7"/>
      <c r="D2491" s="1"/>
      <c r="E2491" s="1"/>
      <c r="F2491" s="8"/>
      <c r="IP2491" s="9"/>
      <c r="IQ2491" s="9"/>
      <c r="IR2491" s="9"/>
      <c r="IS2491" s="9"/>
      <c r="IT2491" s="9"/>
      <c r="IU2491" s="9"/>
      <c r="IV2491" s="9"/>
    </row>
    <row r="2492" s="5" customFormat="1" ht="15.75" customHeight="1" spans="3:256">
      <c r="C2492" s="7"/>
      <c r="D2492" s="1"/>
      <c r="E2492" s="1"/>
      <c r="F2492" s="8"/>
      <c r="IP2492" s="9"/>
      <c r="IQ2492" s="9"/>
      <c r="IR2492" s="9"/>
      <c r="IS2492" s="9"/>
      <c r="IT2492" s="9"/>
      <c r="IU2492" s="9"/>
      <c r="IV2492" s="9"/>
    </row>
    <row r="2493" s="5" customFormat="1" ht="15.75" customHeight="1" spans="3:256">
      <c r="C2493" s="7"/>
      <c r="D2493" s="1"/>
      <c r="E2493" s="1"/>
      <c r="F2493" s="8"/>
      <c r="IP2493" s="9"/>
      <c r="IQ2493" s="9"/>
      <c r="IR2493" s="9"/>
      <c r="IS2493" s="9"/>
      <c r="IT2493" s="9"/>
      <c r="IU2493" s="9"/>
      <c r="IV2493" s="9"/>
    </row>
    <row r="2494" s="5" customFormat="1" ht="15.75" customHeight="1" spans="3:256">
      <c r="C2494" s="7"/>
      <c r="D2494" s="1"/>
      <c r="E2494" s="1"/>
      <c r="F2494" s="8"/>
      <c r="IP2494" s="9"/>
      <c r="IQ2494" s="9"/>
      <c r="IR2494" s="9"/>
      <c r="IS2494" s="9"/>
      <c r="IT2494" s="9"/>
      <c r="IU2494" s="9"/>
      <c r="IV2494" s="9"/>
    </row>
    <row r="2495" s="5" customFormat="1" ht="15.75" customHeight="1" spans="3:256">
      <c r="C2495" s="7"/>
      <c r="D2495" s="1"/>
      <c r="E2495" s="1"/>
      <c r="F2495" s="8"/>
      <c r="IP2495" s="9"/>
      <c r="IQ2495" s="9"/>
      <c r="IR2495" s="9"/>
      <c r="IS2495" s="9"/>
      <c r="IT2495" s="9"/>
      <c r="IU2495" s="9"/>
      <c r="IV2495" s="9"/>
    </row>
    <row r="2496" s="5" customFormat="1" ht="15.75" customHeight="1" spans="3:256">
      <c r="C2496" s="7"/>
      <c r="D2496" s="1"/>
      <c r="E2496" s="1"/>
      <c r="F2496" s="8"/>
      <c r="IP2496" s="9"/>
      <c r="IQ2496" s="9"/>
      <c r="IR2496" s="9"/>
      <c r="IS2496" s="9"/>
      <c r="IT2496" s="9"/>
      <c r="IU2496" s="9"/>
      <c r="IV2496" s="9"/>
    </row>
    <row r="2497" s="5" customFormat="1" ht="15.75" customHeight="1" spans="3:256">
      <c r="C2497" s="7"/>
      <c r="D2497" s="1"/>
      <c r="E2497" s="1"/>
      <c r="F2497" s="8"/>
      <c r="IP2497" s="9"/>
      <c r="IQ2497" s="9"/>
      <c r="IR2497" s="9"/>
      <c r="IS2497" s="9"/>
      <c r="IT2497" s="9"/>
      <c r="IU2497" s="9"/>
      <c r="IV2497" s="9"/>
    </row>
    <row r="2498" s="5" customFormat="1" ht="15.75" customHeight="1" spans="3:256">
      <c r="C2498" s="7"/>
      <c r="D2498" s="1"/>
      <c r="E2498" s="1"/>
      <c r="F2498" s="8"/>
      <c r="IP2498" s="9"/>
      <c r="IQ2498" s="9"/>
      <c r="IR2498" s="9"/>
      <c r="IS2498" s="9"/>
      <c r="IT2498" s="9"/>
      <c r="IU2498" s="9"/>
      <c r="IV2498" s="9"/>
    </row>
    <row r="2499" s="5" customFormat="1" ht="15.75" customHeight="1" spans="3:256">
      <c r="C2499" s="7"/>
      <c r="D2499" s="1"/>
      <c r="E2499" s="1"/>
      <c r="F2499" s="8"/>
      <c r="IP2499" s="9"/>
      <c r="IQ2499" s="9"/>
      <c r="IR2499" s="9"/>
      <c r="IS2499" s="9"/>
      <c r="IT2499" s="9"/>
      <c r="IU2499" s="9"/>
      <c r="IV2499" s="9"/>
    </row>
    <row r="2500" s="5" customFormat="1" ht="15.75" customHeight="1" spans="3:256">
      <c r="C2500" s="7"/>
      <c r="D2500" s="1"/>
      <c r="E2500" s="1"/>
      <c r="F2500" s="8"/>
      <c r="IP2500" s="9"/>
      <c r="IQ2500" s="9"/>
      <c r="IR2500" s="9"/>
      <c r="IS2500" s="9"/>
      <c r="IT2500" s="9"/>
      <c r="IU2500" s="9"/>
      <c r="IV2500" s="9"/>
    </row>
    <row r="2501" s="5" customFormat="1" ht="15.75" customHeight="1" spans="3:256">
      <c r="C2501" s="7"/>
      <c r="D2501" s="1"/>
      <c r="E2501" s="1"/>
      <c r="F2501" s="8"/>
      <c r="IP2501" s="9"/>
      <c r="IQ2501" s="9"/>
      <c r="IR2501" s="9"/>
      <c r="IS2501" s="9"/>
      <c r="IT2501" s="9"/>
      <c r="IU2501" s="9"/>
      <c r="IV2501" s="9"/>
    </row>
    <row r="2502" s="5" customFormat="1" ht="15.75" customHeight="1" spans="3:256">
      <c r="C2502" s="7"/>
      <c r="D2502" s="1"/>
      <c r="E2502" s="1"/>
      <c r="F2502" s="8"/>
      <c r="IP2502" s="9"/>
      <c r="IQ2502" s="9"/>
      <c r="IR2502" s="9"/>
      <c r="IS2502" s="9"/>
      <c r="IT2502" s="9"/>
      <c r="IU2502" s="9"/>
      <c r="IV2502" s="9"/>
    </row>
    <row r="2503" s="5" customFormat="1" ht="15.75" customHeight="1" spans="3:256">
      <c r="C2503" s="7"/>
      <c r="D2503" s="1"/>
      <c r="E2503" s="1"/>
      <c r="F2503" s="8"/>
      <c r="IP2503" s="9"/>
      <c r="IQ2503" s="9"/>
      <c r="IR2503" s="9"/>
      <c r="IS2503" s="9"/>
      <c r="IT2503" s="9"/>
      <c r="IU2503" s="9"/>
      <c r="IV2503" s="9"/>
    </row>
    <row r="2504" s="5" customFormat="1" ht="15.75" customHeight="1" spans="3:256">
      <c r="C2504" s="7"/>
      <c r="D2504" s="1"/>
      <c r="E2504" s="1"/>
      <c r="F2504" s="8"/>
      <c r="IP2504" s="9"/>
      <c r="IQ2504" s="9"/>
      <c r="IR2504" s="9"/>
      <c r="IS2504" s="9"/>
      <c r="IT2504" s="9"/>
      <c r="IU2504" s="9"/>
      <c r="IV2504" s="9"/>
    </row>
    <row r="2505" s="5" customFormat="1" ht="15.75" customHeight="1" spans="3:256">
      <c r="C2505" s="7"/>
      <c r="D2505" s="1"/>
      <c r="E2505" s="1"/>
      <c r="F2505" s="8"/>
      <c r="IP2505" s="9"/>
      <c r="IQ2505" s="9"/>
      <c r="IR2505" s="9"/>
      <c r="IS2505" s="9"/>
      <c r="IT2505" s="9"/>
      <c r="IU2505" s="9"/>
      <c r="IV2505" s="9"/>
    </row>
    <row r="2506" s="5" customFormat="1" ht="15.75" customHeight="1" spans="3:256">
      <c r="C2506" s="7"/>
      <c r="D2506" s="1"/>
      <c r="E2506" s="1"/>
      <c r="F2506" s="8"/>
      <c r="IP2506" s="9"/>
      <c r="IQ2506" s="9"/>
      <c r="IR2506" s="9"/>
      <c r="IS2506" s="9"/>
      <c r="IT2506" s="9"/>
      <c r="IU2506" s="9"/>
      <c r="IV2506" s="9"/>
    </row>
    <row r="2507" s="5" customFormat="1" ht="15.75" customHeight="1" spans="3:256">
      <c r="C2507" s="7"/>
      <c r="D2507" s="1"/>
      <c r="E2507" s="1"/>
      <c r="F2507" s="8"/>
      <c r="IP2507" s="9"/>
      <c r="IQ2507" s="9"/>
      <c r="IR2507" s="9"/>
      <c r="IS2507" s="9"/>
      <c r="IT2507" s="9"/>
      <c r="IU2507" s="9"/>
      <c r="IV2507" s="9"/>
    </row>
    <row r="2508" s="5" customFormat="1" ht="15.75" customHeight="1" spans="3:256">
      <c r="C2508" s="7"/>
      <c r="D2508" s="1"/>
      <c r="E2508" s="1"/>
      <c r="F2508" s="8"/>
      <c r="IP2508" s="9"/>
      <c r="IQ2508" s="9"/>
      <c r="IR2508" s="9"/>
      <c r="IS2508" s="9"/>
      <c r="IT2508" s="9"/>
      <c r="IU2508" s="9"/>
      <c r="IV2508" s="9"/>
    </row>
    <row r="2509" s="5" customFormat="1" ht="15.75" customHeight="1" spans="3:256">
      <c r="C2509" s="7"/>
      <c r="D2509" s="1"/>
      <c r="E2509" s="1"/>
      <c r="F2509" s="8"/>
      <c r="IP2509" s="9"/>
      <c r="IQ2509" s="9"/>
      <c r="IR2509" s="9"/>
      <c r="IS2509" s="9"/>
      <c r="IT2509" s="9"/>
      <c r="IU2509" s="9"/>
      <c r="IV2509" s="9"/>
    </row>
    <row r="2510" s="5" customFormat="1" ht="15.75" customHeight="1" spans="3:256">
      <c r="C2510" s="7"/>
      <c r="D2510" s="1"/>
      <c r="E2510" s="1"/>
      <c r="F2510" s="8"/>
      <c r="IP2510" s="9"/>
      <c r="IQ2510" s="9"/>
      <c r="IR2510" s="9"/>
      <c r="IS2510" s="9"/>
      <c r="IT2510" s="9"/>
      <c r="IU2510" s="9"/>
      <c r="IV2510" s="9"/>
    </row>
    <row r="2511" s="5" customFormat="1" ht="15.75" customHeight="1" spans="3:256">
      <c r="C2511" s="7"/>
      <c r="D2511" s="1"/>
      <c r="E2511" s="1"/>
      <c r="F2511" s="8"/>
      <c r="IP2511" s="9"/>
      <c r="IQ2511" s="9"/>
      <c r="IR2511" s="9"/>
      <c r="IS2511" s="9"/>
      <c r="IT2511" s="9"/>
      <c r="IU2511" s="9"/>
      <c r="IV2511" s="9"/>
    </row>
    <row r="2512" s="5" customFormat="1" ht="15.75" customHeight="1" spans="3:256">
      <c r="C2512" s="7"/>
      <c r="D2512" s="1"/>
      <c r="E2512" s="1"/>
      <c r="F2512" s="8"/>
      <c r="IP2512" s="9"/>
      <c r="IQ2512" s="9"/>
      <c r="IR2512" s="9"/>
      <c r="IS2512" s="9"/>
      <c r="IT2512" s="9"/>
      <c r="IU2512" s="9"/>
      <c r="IV2512" s="9"/>
    </row>
    <row r="2513" s="5" customFormat="1" ht="15.75" customHeight="1" spans="3:256">
      <c r="C2513" s="7"/>
      <c r="D2513" s="1"/>
      <c r="E2513" s="1"/>
      <c r="F2513" s="8"/>
      <c r="IP2513" s="9"/>
      <c r="IQ2513" s="9"/>
      <c r="IR2513" s="9"/>
      <c r="IS2513" s="9"/>
      <c r="IT2513" s="9"/>
      <c r="IU2513" s="9"/>
      <c r="IV2513" s="9"/>
    </row>
    <row r="2514" s="5" customFormat="1" ht="15.75" customHeight="1" spans="3:256">
      <c r="C2514" s="7"/>
      <c r="D2514" s="1"/>
      <c r="E2514" s="1"/>
      <c r="F2514" s="8"/>
      <c r="IP2514" s="9"/>
      <c r="IQ2514" s="9"/>
      <c r="IR2514" s="9"/>
      <c r="IS2514" s="9"/>
      <c r="IT2514" s="9"/>
      <c r="IU2514" s="9"/>
      <c r="IV2514" s="9"/>
    </row>
    <row r="2515" s="5" customFormat="1" ht="15.75" customHeight="1" spans="3:256">
      <c r="C2515" s="7"/>
      <c r="D2515" s="1"/>
      <c r="E2515" s="1"/>
      <c r="F2515" s="8"/>
      <c r="IP2515" s="9"/>
      <c r="IQ2515" s="9"/>
      <c r="IR2515" s="9"/>
      <c r="IS2515" s="9"/>
      <c r="IT2515" s="9"/>
      <c r="IU2515" s="9"/>
      <c r="IV2515" s="9"/>
    </row>
    <row r="2516" s="5" customFormat="1" ht="15.75" customHeight="1" spans="3:256">
      <c r="C2516" s="7"/>
      <c r="D2516" s="1"/>
      <c r="E2516" s="1"/>
      <c r="F2516" s="8"/>
      <c r="IP2516" s="9"/>
      <c r="IQ2516" s="9"/>
      <c r="IR2516" s="9"/>
      <c r="IS2516" s="9"/>
      <c r="IT2516" s="9"/>
      <c r="IU2516" s="9"/>
      <c r="IV2516" s="9"/>
    </row>
    <row r="2517" s="5" customFormat="1" ht="15.75" customHeight="1" spans="3:256">
      <c r="C2517" s="7"/>
      <c r="D2517" s="1"/>
      <c r="E2517" s="1"/>
      <c r="F2517" s="8"/>
      <c r="IP2517" s="9"/>
      <c r="IQ2517" s="9"/>
      <c r="IR2517" s="9"/>
      <c r="IS2517" s="9"/>
      <c r="IT2517" s="9"/>
      <c r="IU2517" s="9"/>
      <c r="IV2517" s="9"/>
    </row>
    <row r="2518" s="5" customFormat="1" ht="15.75" customHeight="1" spans="3:256">
      <c r="C2518" s="7"/>
      <c r="D2518" s="1"/>
      <c r="E2518" s="1"/>
      <c r="F2518" s="8"/>
      <c r="IP2518" s="9"/>
      <c r="IQ2518" s="9"/>
      <c r="IR2518" s="9"/>
      <c r="IS2518" s="9"/>
      <c r="IT2518" s="9"/>
      <c r="IU2518" s="9"/>
      <c r="IV2518" s="9"/>
    </row>
    <row r="2519" s="5" customFormat="1" ht="15.75" customHeight="1" spans="3:256">
      <c r="C2519" s="7"/>
      <c r="D2519" s="1"/>
      <c r="E2519" s="1"/>
      <c r="F2519" s="8"/>
      <c r="IP2519" s="9"/>
      <c r="IQ2519" s="9"/>
      <c r="IR2519" s="9"/>
      <c r="IS2519" s="9"/>
      <c r="IT2519" s="9"/>
      <c r="IU2519" s="9"/>
      <c r="IV2519" s="9"/>
    </row>
    <row r="2520" s="5" customFormat="1" ht="15.75" customHeight="1" spans="3:256">
      <c r="C2520" s="7"/>
      <c r="D2520" s="1"/>
      <c r="E2520" s="1"/>
      <c r="F2520" s="8"/>
      <c r="IP2520" s="9"/>
      <c r="IQ2520" s="9"/>
      <c r="IR2520" s="9"/>
      <c r="IS2520" s="9"/>
      <c r="IT2520" s="9"/>
      <c r="IU2520" s="9"/>
      <c r="IV2520" s="9"/>
    </row>
    <row r="2521" s="5" customFormat="1" ht="15.75" customHeight="1" spans="3:256">
      <c r="C2521" s="7"/>
      <c r="D2521" s="1"/>
      <c r="E2521" s="1"/>
      <c r="F2521" s="8"/>
      <c r="IP2521" s="9"/>
      <c r="IQ2521" s="9"/>
      <c r="IR2521" s="9"/>
      <c r="IS2521" s="9"/>
      <c r="IT2521" s="9"/>
      <c r="IU2521" s="9"/>
      <c r="IV2521" s="9"/>
    </row>
    <row r="2522" s="5" customFormat="1" ht="15.75" customHeight="1" spans="3:256">
      <c r="C2522" s="7"/>
      <c r="D2522" s="1"/>
      <c r="E2522" s="1"/>
      <c r="F2522" s="8"/>
      <c r="IP2522" s="9"/>
      <c r="IQ2522" s="9"/>
      <c r="IR2522" s="9"/>
      <c r="IS2522" s="9"/>
      <c r="IT2522" s="9"/>
      <c r="IU2522" s="9"/>
      <c r="IV2522" s="9"/>
    </row>
    <row r="2523" s="5" customFormat="1" ht="15.75" customHeight="1" spans="3:256">
      <c r="C2523" s="7"/>
      <c r="D2523" s="1"/>
      <c r="E2523" s="1"/>
      <c r="F2523" s="8"/>
      <c r="IP2523" s="9"/>
      <c r="IQ2523" s="9"/>
      <c r="IR2523" s="9"/>
      <c r="IS2523" s="9"/>
      <c r="IT2523" s="9"/>
      <c r="IU2523" s="9"/>
      <c r="IV2523" s="9"/>
    </row>
    <row r="2524" s="5" customFormat="1" ht="15.75" customHeight="1" spans="3:256">
      <c r="C2524" s="7"/>
      <c r="D2524" s="1"/>
      <c r="E2524" s="1"/>
      <c r="F2524" s="8"/>
      <c r="IP2524" s="9"/>
      <c r="IQ2524" s="9"/>
      <c r="IR2524" s="9"/>
      <c r="IS2524" s="9"/>
      <c r="IT2524" s="9"/>
      <c r="IU2524" s="9"/>
      <c r="IV2524" s="9"/>
    </row>
    <row r="2525" s="5" customFormat="1" ht="15.75" customHeight="1" spans="3:256">
      <c r="C2525" s="7"/>
      <c r="D2525" s="1"/>
      <c r="E2525" s="1"/>
      <c r="F2525" s="8"/>
      <c r="IP2525" s="9"/>
      <c r="IQ2525" s="9"/>
      <c r="IR2525" s="9"/>
      <c r="IS2525" s="9"/>
      <c r="IT2525" s="9"/>
      <c r="IU2525" s="9"/>
      <c r="IV2525" s="9"/>
    </row>
    <row r="2526" s="5" customFormat="1" ht="15.75" customHeight="1" spans="3:256">
      <c r="C2526" s="7"/>
      <c r="D2526" s="1"/>
      <c r="E2526" s="1"/>
      <c r="F2526" s="8"/>
      <c r="IP2526" s="9"/>
      <c r="IQ2526" s="9"/>
      <c r="IR2526" s="9"/>
      <c r="IS2526" s="9"/>
      <c r="IT2526" s="9"/>
      <c r="IU2526" s="9"/>
      <c r="IV2526" s="9"/>
    </row>
    <row r="2527" s="5" customFormat="1" ht="15.75" customHeight="1" spans="3:256">
      <c r="C2527" s="7"/>
      <c r="D2527" s="1"/>
      <c r="E2527" s="1"/>
      <c r="F2527" s="8"/>
      <c r="IP2527" s="9"/>
      <c r="IQ2527" s="9"/>
      <c r="IR2527" s="9"/>
      <c r="IS2527" s="9"/>
      <c r="IT2527" s="9"/>
      <c r="IU2527" s="9"/>
      <c r="IV2527" s="9"/>
    </row>
    <row r="2528" s="5" customFormat="1" ht="15.75" customHeight="1" spans="3:256">
      <c r="C2528" s="7"/>
      <c r="D2528" s="1"/>
      <c r="E2528" s="1"/>
      <c r="F2528" s="8"/>
      <c r="IP2528" s="9"/>
      <c r="IQ2528" s="9"/>
      <c r="IR2528" s="9"/>
      <c r="IS2528" s="9"/>
      <c r="IT2528" s="9"/>
      <c r="IU2528" s="9"/>
      <c r="IV2528" s="9"/>
    </row>
    <row r="2529" s="5" customFormat="1" ht="15.75" customHeight="1" spans="3:256">
      <c r="C2529" s="7"/>
      <c r="D2529" s="1"/>
      <c r="E2529" s="1"/>
      <c r="F2529" s="8"/>
      <c r="IP2529" s="9"/>
      <c r="IQ2529" s="9"/>
      <c r="IR2529" s="9"/>
      <c r="IS2529" s="9"/>
      <c r="IT2529" s="9"/>
      <c r="IU2529" s="9"/>
      <c r="IV2529" s="9"/>
    </row>
    <row r="2530" s="5" customFormat="1" ht="15.75" customHeight="1" spans="3:256">
      <c r="C2530" s="7"/>
      <c r="D2530" s="1"/>
      <c r="E2530" s="1"/>
      <c r="F2530" s="8"/>
      <c r="IP2530" s="9"/>
      <c r="IQ2530" s="9"/>
      <c r="IR2530" s="9"/>
      <c r="IS2530" s="9"/>
      <c r="IT2530" s="9"/>
      <c r="IU2530" s="9"/>
      <c r="IV2530" s="9"/>
    </row>
    <row r="2531" s="5" customFormat="1" ht="15.75" customHeight="1" spans="3:256">
      <c r="C2531" s="7"/>
      <c r="D2531" s="1"/>
      <c r="E2531" s="1"/>
      <c r="F2531" s="8"/>
      <c r="IP2531" s="9"/>
      <c r="IQ2531" s="9"/>
      <c r="IR2531" s="9"/>
      <c r="IS2531" s="9"/>
      <c r="IT2531" s="9"/>
      <c r="IU2531" s="9"/>
      <c r="IV2531" s="9"/>
    </row>
    <row r="2532" s="5" customFormat="1" ht="15.75" customHeight="1" spans="3:256">
      <c r="C2532" s="7"/>
      <c r="D2532" s="1"/>
      <c r="E2532" s="1"/>
      <c r="F2532" s="8"/>
      <c r="IP2532" s="9"/>
      <c r="IQ2532" s="9"/>
      <c r="IR2532" s="9"/>
      <c r="IS2532" s="9"/>
      <c r="IT2532" s="9"/>
      <c r="IU2532" s="9"/>
      <c r="IV2532" s="9"/>
    </row>
    <row r="2533" s="5" customFormat="1" ht="15.75" customHeight="1" spans="3:256">
      <c r="C2533" s="7"/>
      <c r="D2533" s="1"/>
      <c r="E2533" s="1"/>
      <c r="F2533" s="8"/>
      <c r="IP2533" s="9"/>
      <c r="IQ2533" s="9"/>
      <c r="IR2533" s="9"/>
      <c r="IS2533" s="9"/>
      <c r="IT2533" s="9"/>
      <c r="IU2533" s="9"/>
      <c r="IV2533" s="9"/>
    </row>
    <row r="2534" s="5" customFormat="1" ht="15.75" customHeight="1" spans="3:256">
      <c r="C2534" s="7"/>
      <c r="D2534" s="1"/>
      <c r="E2534" s="1"/>
      <c r="F2534" s="8"/>
      <c r="IP2534" s="9"/>
      <c r="IQ2534" s="9"/>
      <c r="IR2534" s="9"/>
      <c r="IS2534" s="9"/>
      <c r="IT2534" s="9"/>
      <c r="IU2534" s="9"/>
      <c r="IV2534" s="9"/>
    </row>
    <row r="2535" s="5" customFormat="1" ht="15.75" customHeight="1" spans="3:256">
      <c r="C2535" s="7"/>
      <c r="D2535" s="1"/>
      <c r="E2535" s="1"/>
      <c r="F2535" s="8"/>
      <c r="IP2535" s="9"/>
      <c r="IQ2535" s="9"/>
      <c r="IR2535" s="9"/>
      <c r="IS2535" s="9"/>
      <c r="IT2535" s="9"/>
      <c r="IU2535" s="9"/>
      <c r="IV2535" s="9"/>
    </row>
    <row r="2536" s="5" customFormat="1" ht="15.75" customHeight="1" spans="3:256">
      <c r="C2536" s="7"/>
      <c r="D2536" s="1"/>
      <c r="E2536" s="1"/>
      <c r="F2536" s="8"/>
      <c r="IP2536" s="9"/>
      <c r="IQ2536" s="9"/>
      <c r="IR2536" s="9"/>
      <c r="IS2536" s="9"/>
      <c r="IT2536" s="9"/>
      <c r="IU2536" s="9"/>
      <c r="IV2536" s="9"/>
    </row>
    <row r="2537" s="5" customFormat="1" ht="15.75" customHeight="1" spans="3:256">
      <c r="C2537" s="7"/>
      <c r="D2537" s="1"/>
      <c r="E2537" s="1"/>
      <c r="F2537" s="8"/>
      <c r="IP2537" s="9"/>
      <c r="IQ2537" s="9"/>
      <c r="IR2537" s="9"/>
      <c r="IS2537" s="9"/>
      <c r="IT2537" s="9"/>
      <c r="IU2537" s="9"/>
      <c r="IV2537" s="9"/>
    </row>
    <row r="2538" s="5" customFormat="1" ht="15.75" customHeight="1" spans="3:256">
      <c r="C2538" s="7"/>
      <c r="D2538" s="1"/>
      <c r="E2538" s="1"/>
      <c r="F2538" s="8"/>
      <c r="IP2538" s="9"/>
      <c r="IQ2538" s="9"/>
      <c r="IR2538" s="9"/>
      <c r="IS2538" s="9"/>
      <c r="IT2538" s="9"/>
      <c r="IU2538" s="9"/>
      <c r="IV2538" s="9"/>
    </row>
    <row r="2539" s="5" customFormat="1" ht="15.75" customHeight="1" spans="3:256">
      <c r="C2539" s="7"/>
      <c r="D2539" s="1"/>
      <c r="E2539" s="1"/>
      <c r="F2539" s="8"/>
      <c r="IP2539" s="9"/>
      <c r="IQ2539" s="9"/>
      <c r="IR2539" s="9"/>
      <c r="IS2539" s="9"/>
      <c r="IT2539" s="9"/>
      <c r="IU2539" s="9"/>
      <c r="IV2539" s="9"/>
    </row>
    <row r="2540" s="5" customFormat="1" ht="15.75" customHeight="1" spans="3:256">
      <c r="C2540" s="7"/>
      <c r="D2540" s="1"/>
      <c r="E2540" s="1"/>
      <c r="F2540" s="8"/>
      <c r="IP2540" s="9"/>
      <c r="IQ2540" s="9"/>
      <c r="IR2540" s="9"/>
      <c r="IS2540" s="9"/>
      <c r="IT2540" s="9"/>
      <c r="IU2540" s="9"/>
      <c r="IV2540" s="9"/>
    </row>
    <row r="2541" s="5" customFormat="1" ht="15.75" customHeight="1" spans="3:256">
      <c r="C2541" s="7"/>
      <c r="D2541" s="1"/>
      <c r="E2541" s="1"/>
      <c r="F2541" s="8"/>
      <c r="IP2541" s="9"/>
      <c r="IQ2541" s="9"/>
      <c r="IR2541" s="9"/>
      <c r="IS2541" s="9"/>
      <c r="IT2541" s="9"/>
      <c r="IU2541" s="9"/>
      <c r="IV2541" s="9"/>
    </row>
    <row r="2542" s="5" customFormat="1" ht="15.75" customHeight="1" spans="3:256">
      <c r="C2542" s="7"/>
      <c r="D2542" s="1"/>
      <c r="E2542" s="1"/>
      <c r="F2542" s="8"/>
      <c r="IP2542" s="9"/>
      <c r="IQ2542" s="9"/>
      <c r="IR2542" s="9"/>
      <c r="IS2542" s="9"/>
      <c r="IT2542" s="9"/>
      <c r="IU2542" s="9"/>
      <c r="IV2542" s="9"/>
    </row>
    <row r="2543" s="5" customFormat="1" ht="15.75" customHeight="1" spans="3:256">
      <c r="C2543" s="7"/>
      <c r="D2543" s="1"/>
      <c r="E2543" s="1"/>
      <c r="F2543" s="8"/>
      <c r="IP2543" s="9"/>
      <c r="IQ2543" s="9"/>
      <c r="IR2543" s="9"/>
      <c r="IS2543" s="9"/>
      <c r="IT2543" s="9"/>
      <c r="IU2543" s="9"/>
      <c r="IV2543" s="9"/>
    </row>
    <row r="2544" s="5" customFormat="1" ht="15.75" customHeight="1" spans="3:256">
      <c r="C2544" s="7"/>
      <c r="D2544" s="1"/>
      <c r="E2544" s="1"/>
      <c r="F2544" s="8"/>
      <c r="IP2544" s="9"/>
      <c r="IQ2544" s="9"/>
      <c r="IR2544" s="9"/>
      <c r="IS2544" s="9"/>
      <c r="IT2544" s="9"/>
      <c r="IU2544" s="9"/>
      <c r="IV2544" s="9"/>
    </row>
    <row r="2545" s="5" customFormat="1" ht="15.75" customHeight="1" spans="3:256">
      <c r="C2545" s="7"/>
      <c r="D2545" s="1"/>
      <c r="E2545" s="1"/>
      <c r="F2545" s="8"/>
      <c r="IP2545" s="9"/>
      <c r="IQ2545" s="9"/>
      <c r="IR2545" s="9"/>
      <c r="IS2545" s="9"/>
      <c r="IT2545" s="9"/>
      <c r="IU2545" s="9"/>
      <c r="IV2545" s="9"/>
    </row>
    <row r="2546" s="5" customFormat="1" ht="15.75" customHeight="1" spans="3:256">
      <c r="C2546" s="7"/>
      <c r="D2546" s="1"/>
      <c r="E2546" s="1"/>
      <c r="F2546" s="8"/>
      <c r="IP2546" s="9"/>
      <c r="IQ2546" s="9"/>
      <c r="IR2546" s="9"/>
      <c r="IS2546" s="9"/>
      <c r="IT2546" s="9"/>
      <c r="IU2546" s="9"/>
      <c r="IV2546" s="9"/>
    </row>
    <row r="2547" s="5" customFormat="1" ht="15.75" customHeight="1" spans="3:256">
      <c r="C2547" s="7"/>
      <c r="D2547" s="1"/>
      <c r="E2547" s="1"/>
      <c r="F2547" s="8"/>
      <c r="IP2547" s="9"/>
      <c r="IQ2547" s="9"/>
      <c r="IR2547" s="9"/>
      <c r="IS2547" s="9"/>
      <c r="IT2547" s="9"/>
      <c r="IU2547" s="9"/>
      <c r="IV2547" s="9"/>
    </row>
    <row r="2548" s="5" customFormat="1" ht="15.75" customHeight="1" spans="3:256">
      <c r="C2548" s="7"/>
      <c r="D2548" s="1"/>
      <c r="E2548" s="1"/>
      <c r="F2548" s="8"/>
      <c r="IP2548" s="9"/>
      <c r="IQ2548" s="9"/>
      <c r="IR2548" s="9"/>
      <c r="IS2548" s="9"/>
      <c r="IT2548" s="9"/>
      <c r="IU2548" s="9"/>
      <c r="IV2548" s="9"/>
    </row>
    <row r="2549" s="5" customFormat="1" ht="15.75" customHeight="1" spans="3:256">
      <c r="C2549" s="7"/>
      <c r="D2549" s="1"/>
      <c r="E2549" s="1"/>
      <c r="F2549" s="8"/>
      <c r="IP2549" s="9"/>
      <c r="IQ2549" s="9"/>
      <c r="IR2549" s="9"/>
      <c r="IS2549" s="9"/>
      <c r="IT2549" s="9"/>
      <c r="IU2549" s="9"/>
      <c r="IV2549" s="9"/>
    </row>
    <row r="2550" s="5" customFormat="1" ht="15.75" customHeight="1" spans="3:256">
      <c r="C2550" s="7"/>
      <c r="D2550" s="1"/>
      <c r="E2550" s="1"/>
      <c r="F2550" s="8"/>
      <c r="IP2550" s="9"/>
      <c r="IQ2550" s="9"/>
      <c r="IR2550" s="9"/>
      <c r="IS2550" s="9"/>
      <c r="IT2550" s="9"/>
      <c r="IU2550" s="9"/>
      <c r="IV2550" s="9"/>
    </row>
    <row r="2551" s="5" customFormat="1" ht="15.75" customHeight="1" spans="3:256">
      <c r="C2551" s="7"/>
      <c r="D2551" s="1"/>
      <c r="E2551" s="1"/>
      <c r="F2551" s="8"/>
      <c r="IP2551" s="9"/>
      <c r="IQ2551" s="9"/>
      <c r="IR2551" s="9"/>
      <c r="IS2551" s="9"/>
      <c r="IT2551" s="9"/>
      <c r="IU2551" s="9"/>
      <c r="IV2551" s="9"/>
    </row>
    <row r="2552" s="5" customFormat="1" ht="15.75" customHeight="1" spans="3:256">
      <c r="C2552" s="7"/>
      <c r="D2552" s="1"/>
      <c r="E2552" s="1"/>
      <c r="F2552" s="8"/>
      <c r="IP2552" s="9"/>
      <c r="IQ2552" s="9"/>
      <c r="IR2552" s="9"/>
      <c r="IS2552" s="9"/>
      <c r="IT2552" s="9"/>
      <c r="IU2552" s="9"/>
      <c r="IV2552" s="9"/>
    </row>
    <row r="2553" s="5" customFormat="1" ht="15.75" customHeight="1" spans="3:256">
      <c r="C2553" s="7"/>
      <c r="D2553" s="1"/>
      <c r="E2553" s="1"/>
      <c r="F2553" s="8"/>
      <c r="IP2553" s="9"/>
      <c r="IQ2553" s="9"/>
      <c r="IR2553" s="9"/>
      <c r="IS2553" s="9"/>
      <c r="IT2553" s="9"/>
      <c r="IU2553" s="9"/>
      <c r="IV2553" s="9"/>
    </row>
    <row r="2554" s="5" customFormat="1" ht="15.75" customHeight="1" spans="3:256">
      <c r="C2554" s="7"/>
      <c r="D2554" s="1"/>
      <c r="E2554" s="1"/>
      <c r="F2554" s="8"/>
      <c r="IP2554" s="9"/>
      <c r="IQ2554" s="9"/>
      <c r="IR2554" s="9"/>
      <c r="IS2554" s="9"/>
      <c r="IT2554" s="9"/>
      <c r="IU2554" s="9"/>
      <c r="IV2554" s="9"/>
    </row>
    <row r="2555" s="5" customFormat="1" ht="15.75" customHeight="1" spans="3:256">
      <c r="C2555" s="7"/>
      <c r="D2555" s="1"/>
      <c r="E2555" s="1"/>
      <c r="F2555" s="8"/>
      <c r="IP2555" s="9"/>
      <c r="IQ2555" s="9"/>
      <c r="IR2555" s="9"/>
      <c r="IS2555" s="9"/>
      <c r="IT2555" s="9"/>
      <c r="IU2555" s="9"/>
      <c r="IV2555" s="9"/>
    </row>
    <row r="2556" s="5" customFormat="1" ht="15.75" customHeight="1" spans="3:256">
      <c r="C2556" s="7"/>
      <c r="D2556" s="1"/>
      <c r="E2556" s="1"/>
      <c r="F2556" s="8"/>
      <c r="IP2556" s="9"/>
      <c r="IQ2556" s="9"/>
      <c r="IR2556" s="9"/>
      <c r="IS2556" s="9"/>
      <c r="IT2556" s="9"/>
      <c r="IU2556" s="9"/>
      <c r="IV2556" s="9"/>
    </row>
    <row r="2557" s="5" customFormat="1" ht="15.75" customHeight="1" spans="3:256">
      <c r="C2557" s="7"/>
      <c r="D2557" s="1"/>
      <c r="E2557" s="1"/>
      <c r="F2557" s="8"/>
      <c r="IP2557" s="9"/>
      <c r="IQ2557" s="9"/>
      <c r="IR2557" s="9"/>
      <c r="IS2557" s="9"/>
      <c r="IT2557" s="9"/>
      <c r="IU2557" s="9"/>
      <c r="IV2557" s="9"/>
    </row>
    <row r="2558" s="5" customFormat="1" ht="15.75" customHeight="1" spans="3:256">
      <c r="C2558" s="7"/>
      <c r="D2558" s="1"/>
      <c r="E2558" s="1"/>
      <c r="F2558" s="8"/>
      <c r="IP2558" s="9"/>
      <c r="IQ2558" s="9"/>
      <c r="IR2558" s="9"/>
      <c r="IS2558" s="9"/>
      <c r="IT2558" s="9"/>
      <c r="IU2558" s="9"/>
      <c r="IV2558" s="9"/>
    </row>
    <row r="2559" s="5" customFormat="1" ht="15.75" customHeight="1" spans="3:256">
      <c r="C2559" s="7"/>
      <c r="D2559" s="1"/>
      <c r="E2559" s="1"/>
      <c r="F2559" s="8"/>
      <c r="IP2559" s="9"/>
      <c r="IQ2559" s="9"/>
      <c r="IR2559" s="9"/>
      <c r="IS2559" s="9"/>
      <c r="IT2559" s="9"/>
      <c r="IU2559" s="9"/>
      <c r="IV2559" s="9"/>
    </row>
    <row r="2560" s="5" customFormat="1" ht="15.75" customHeight="1" spans="3:256">
      <c r="C2560" s="7"/>
      <c r="D2560" s="1"/>
      <c r="E2560" s="1"/>
      <c r="F2560" s="8"/>
      <c r="IP2560" s="9"/>
      <c r="IQ2560" s="9"/>
      <c r="IR2560" s="9"/>
      <c r="IS2560" s="9"/>
      <c r="IT2560" s="9"/>
      <c r="IU2560" s="9"/>
      <c r="IV2560" s="9"/>
    </row>
    <row r="2561" s="5" customFormat="1" ht="15.75" customHeight="1" spans="3:256">
      <c r="C2561" s="7"/>
      <c r="D2561" s="1"/>
      <c r="E2561" s="1"/>
      <c r="F2561" s="8"/>
      <c r="IP2561" s="9"/>
      <c r="IQ2561" s="9"/>
      <c r="IR2561" s="9"/>
      <c r="IS2561" s="9"/>
      <c r="IT2561" s="9"/>
      <c r="IU2561" s="9"/>
      <c r="IV2561" s="9"/>
    </row>
    <row r="2562" s="5" customFormat="1" ht="15.75" customHeight="1" spans="3:256">
      <c r="C2562" s="7"/>
      <c r="D2562" s="1"/>
      <c r="E2562" s="1"/>
      <c r="F2562" s="8"/>
      <c r="IP2562" s="9"/>
      <c r="IQ2562" s="9"/>
      <c r="IR2562" s="9"/>
      <c r="IS2562" s="9"/>
      <c r="IT2562" s="9"/>
      <c r="IU2562" s="9"/>
      <c r="IV2562" s="9"/>
    </row>
    <row r="2563" s="5" customFormat="1" ht="15.75" customHeight="1" spans="3:256">
      <c r="C2563" s="7"/>
      <c r="D2563" s="1"/>
      <c r="E2563" s="1"/>
      <c r="F2563" s="8"/>
      <c r="IP2563" s="9"/>
      <c r="IQ2563" s="9"/>
      <c r="IR2563" s="9"/>
      <c r="IS2563" s="9"/>
      <c r="IT2563" s="9"/>
      <c r="IU2563" s="9"/>
      <c r="IV2563" s="9"/>
    </row>
    <row r="2564" s="5" customFormat="1" ht="15.75" customHeight="1" spans="3:256">
      <c r="C2564" s="7"/>
      <c r="D2564" s="1"/>
      <c r="E2564" s="1"/>
      <c r="F2564" s="8"/>
      <c r="IP2564" s="9"/>
      <c r="IQ2564" s="9"/>
      <c r="IR2564" s="9"/>
      <c r="IS2564" s="9"/>
      <c r="IT2564" s="9"/>
      <c r="IU2564" s="9"/>
      <c r="IV2564" s="9"/>
    </row>
    <row r="2565" s="5" customFormat="1" ht="15.75" customHeight="1" spans="3:256">
      <c r="C2565" s="7"/>
      <c r="D2565" s="1"/>
      <c r="E2565" s="1"/>
      <c r="F2565" s="8"/>
      <c r="IP2565" s="9"/>
      <c r="IQ2565" s="9"/>
      <c r="IR2565" s="9"/>
      <c r="IS2565" s="9"/>
      <c r="IT2565" s="9"/>
      <c r="IU2565" s="9"/>
      <c r="IV2565" s="9"/>
    </row>
    <row r="2566" s="5" customFormat="1" ht="15.75" customHeight="1" spans="3:256">
      <c r="C2566" s="7"/>
      <c r="D2566" s="1"/>
      <c r="E2566" s="1"/>
      <c r="F2566" s="8"/>
      <c r="IP2566" s="9"/>
      <c r="IQ2566" s="9"/>
      <c r="IR2566" s="9"/>
      <c r="IS2566" s="9"/>
      <c r="IT2566" s="9"/>
      <c r="IU2566" s="9"/>
      <c r="IV2566" s="9"/>
    </row>
    <row r="2567" s="5" customFormat="1" ht="15.75" customHeight="1" spans="3:256">
      <c r="C2567" s="7"/>
      <c r="D2567" s="1"/>
      <c r="E2567" s="1"/>
      <c r="F2567" s="8"/>
      <c r="IP2567" s="9"/>
      <c r="IQ2567" s="9"/>
      <c r="IR2567" s="9"/>
      <c r="IS2567" s="9"/>
      <c r="IT2567" s="9"/>
      <c r="IU2567" s="9"/>
      <c r="IV2567" s="9"/>
    </row>
    <row r="2568" s="5" customFormat="1" ht="15.75" customHeight="1" spans="3:256">
      <c r="C2568" s="7"/>
      <c r="D2568" s="1"/>
      <c r="E2568" s="1"/>
      <c r="F2568" s="8"/>
      <c r="IP2568" s="9"/>
      <c r="IQ2568" s="9"/>
      <c r="IR2568" s="9"/>
      <c r="IS2568" s="9"/>
      <c r="IT2568" s="9"/>
      <c r="IU2568" s="9"/>
      <c r="IV2568" s="9"/>
    </row>
    <row r="2569" s="5" customFormat="1" ht="15.75" customHeight="1" spans="3:256">
      <c r="C2569" s="7"/>
      <c r="D2569" s="1"/>
      <c r="E2569" s="1"/>
      <c r="F2569" s="8"/>
      <c r="IP2569" s="9"/>
      <c r="IQ2569" s="9"/>
      <c r="IR2569" s="9"/>
      <c r="IS2569" s="9"/>
      <c r="IT2569" s="9"/>
      <c r="IU2569" s="9"/>
      <c r="IV2569" s="9"/>
    </row>
    <row r="2570" s="5" customFormat="1" ht="15.75" customHeight="1" spans="3:256">
      <c r="C2570" s="7"/>
      <c r="D2570" s="1"/>
      <c r="E2570" s="1"/>
      <c r="F2570" s="8"/>
      <c r="IP2570" s="9"/>
      <c r="IQ2570" s="9"/>
      <c r="IR2570" s="9"/>
      <c r="IS2570" s="9"/>
      <c r="IT2570" s="9"/>
      <c r="IU2570" s="9"/>
      <c r="IV2570" s="9"/>
    </row>
    <row r="2571" s="5" customFormat="1" ht="15.75" customHeight="1" spans="3:256">
      <c r="C2571" s="7"/>
      <c r="D2571" s="1"/>
      <c r="E2571" s="1"/>
      <c r="F2571" s="8"/>
      <c r="IP2571" s="9"/>
      <c r="IQ2571" s="9"/>
      <c r="IR2571" s="9"/>
      <c r="IS2571" s="9"/>
      <c r="IT2571" s="9"/>
      <c r="IU2571" s="9"/>
      <c r="IV2571" s="9"/>
    </row>
    <row r="2572" s="5" customFormat="1" ht="15.75" customHeight="1" spans="3:256">
      <c r="C2572" s="7"/>
      <c r="D2572" s="1"/>
      <c r="E2572" s="1"/>
      <c r="F2572" s="8"/>
      <c r="IP2572" s="9"/>
      <c r="IQ2572" s="9"/>
      <c r="IR2572" s="9"/>
      <c r="IS2572" s="9"/>
      <c r="IT2572" s="9"/>
      <c r="IU2572" s="9"/>
      <c r="IV2572" s="9"/>
    </row>
    <row r="2573" s="5" customFormat="1" ht="15.75" customHeight="1" spans="3:256">
      <c r="C2573" s="7"/>
      <c r="D2573" s="1"/>
      <c r="E2573" s="1"/>
      <c r="F2573" s="8"/>
      <c r="IP2573" s="9"/>
      <c r="IQ2573" s="9"/>
      <c r="IR2573" s="9"/>
      <c r="IS2573" s="9"/>
      <c r="IT2573" s="9"/>
      <c r="IU2573" s="9"/>
      <c r="IV2573" s="9"/>
    </row>
    <row r="2574" s="5" customFormat="1" ht="15.75" customHeight="1" spans="3:256">
      <c r="C2574" s="7"/>
      <c r="D2574" s="1"/>
      <c r="E2574" s="1"/>
      <c r="F2574" s="8"/>
      <c r="IP2574" s="9"/>
      <c r="IQ2574" s="9"/>
      <c r="IR2574" s="9"/>
      <c r="IS2574" s="9"/>
      <c r="IT2574" s="9"/>
      <c r="IU2574" s="9"/>
      <c r="IV2574" s="9"/>
    </row>
    <row r="2575" s="5" customFormat="1" ht="15.75" customHeight="1" spans="3:256">
      <c r="C2575" s="7"/>
      <c r="D2575" s="1"/>
      <c r="E2575" s="1"/>
      <c r="F2575" s="8"/>
      <c r="IP2575" s="9"/>
      <c r="IQ2575" s="9"/>
      <c r="IR2575" s="9"/>
      <c r="IS2575" s="9"/>
      <c r="IT2575" s="9"/>
      <c r="IU2575" s="9"/>
      <c r="IV2575" s="9"/>
    </row>
    <row r="2576" s="5" customFormat="1" ht="15.75" customHeight="1" spans="3:256">
      <c r="C2576" s="7"/>
      <c r="D2576" s="1"/>
      <c r="E2576" s="1"/>
      <c r="F2576" s="8"/>
      <c r="IP2576" s="9"/>
      <c r="IQ2576" s="9"/>
      <c r="IR2576" s="9"/>
      <c r="IS2576" s="9"/>
      <c r="IT2576" s="9"/>
      <c r="IU2576" s="9"/>
      <c r="IV2576" s="9"/>
    </row>
    <row r="2577" s="5" customFormat="1" ht="15.75" customHeight="1" spans="3:256">
      <c r="C2577" s="7"/>
      <c r="D2577" s="1"/>
      <c r="E2577" s="1"/>
      <c r="F2577" s="8"/>
      <c r="IP2577" s="9"/>
      <c r="IQ2577" s="9"/>
      <c r="IR2577" s="9"/>
      <c r="IS2577" s="9"/>
      <c r="IT2577" s="9"/>
      <c r="IU2577" s="9"/>
      <c r="IV2577" s="9"/>
    </row>
    <row r="2578" s="5" customFormat="1" ht="15.75" customHeight="1" spans="3:256">
      <c r="C2578" s="7"/>
      <c r="D2578" s="1"/>
      <c r="E2578" s="1"/>
      <c r="F2578" s="8"/>
      <c r="IP2578" s="9"/>
      <c r="IQ2578" s="9"/>
      <c r="IR2578" s="9"/>
      <c r="IS2578" s="9"/>
      <c r="IT2578" s="9"/>
      <c r="IU2578" s="9"/>
      <c r="IV2578" s="9"/>
    </row>
    <row r="2579" s="5" customFormat="1" ht="15.75" customHeight="1" spans="3:256">
      <c r="C2579" s="7"/>
      <c r="D2579" s="1"/>
      <c r="E2579" s="1"/>
      <c r="F2579" s="8"/>
      <c r="IP2579" s="9"/>
      <c r="IQ2579" s="9"/>
      <c r="IR2579" s="9"/>
      <c r="IS2579" s="9"/>
      <c r="IT2579" s="9"/>
      <c r="IU2579" s="9"/>
      <c r="IV2579" s="9"/>
    </row>
    <row r="2580" s="5" customFormat="1" ht="15.75" customHeight="1" spans="3:256">
      <c r="C2580" s="7"/>
      <c r="D2580" s="1"/>
      <c r="E2580" s="1"/>
      <c r="F2580" s="8"/>
      <c r="IP2580" s="9"/>
      <c r="IQ2580" s="9"/>
      <c r="IR2580" s="9"/>
      <c r="IS2580" s="9"/>
      <c r="IT2580" s="9"/>
      <c r="IU2580" s="9"/>
      <c r="IV2580" s="9"/>
    </row>
    <row r="2581" s="5" customFormat="1" ht="15.75" customHeight="1" spans="3:256">
      <c r="C2581" s="7"/>
      <c r="D2581" s="1"/>
      <c r="E2581" s="1"/>
      <c r="F2581" s="8"/>
      <c r="IP2581" s="9"/>
      <c r="IQ2581" s="9"/>
      <c r="IR2581" s="9"/>
      <c r="IS2581" s="9"/>
      <c r="IT2581" s="9"/>
      <c r="IU2581" s="9"/>
      <c r="IV2581" s="9"/>
    </row>
    <row r="2582" s="5" customFormat="1" ht="15.75" customHeight="1" spans="3:256">
      <c r="C2582" s="7"/>
      <c r="D2582" s="1"/>
      <c r="E2582" s="1"/>
      <c r="F2582" s="8"/>
      <c r="IP2582" s="9"/>
      <c r="IQ2582" s="9"/>
      <c r="IR2582" s="9"/>
      <c r="IS2582" s="9"/>
      <c r="IT2582" s="9"/>
      <c r="IU2582" s="9"/>
      <c r="IV2582" s="9"/>
    </row>
    <row r="2583" s="5" customFormat="1" ht="15.75" customHeight="1" spans="3:256">
      <c r="C2583" s="7"/>
      <c r="D2583" s="1"/>
      <c r="E2583" s="1"/>
      <c r="F2583" s="8"/>
      <c r="IP2583" s="9"/>
      <c r="IQ2583" s="9"/>
      <c r="IR2583" s="9"/>
      <c r="IS2583" s="9"/>
      <c r="IT2583" s="9"/>
      <c r="IU2583" s="9"/>
      <c r="IV2583" s="9"/>
    </row>
    <row r="2584" s="5" customFormat="1" ht="15.75" customHeight="1" spans="3:256">
      <c r="C2584" s="7"/>
      <c r="D2584" s="1"/>
      <c r="E2584" s="1"/>
      <c r="F2584" s="8"/>
      <c r="IP2584" s="9"/>
      <c r="IQ2584" s="9"/>
      <c r="IR2584" s="9"/>
      <c r="IS2584" s="9"/>
      <c r="IT2584" s="9"/>
      <c r="IU2584" s="9"/>
      <c r="IV2584" s="9"/>
    </row>
    <row r="2585" s="5" customFormat="1" ht="15.75" customHeight="1" spans="3:256">
      <c r="C2585" s="7"/>
      <c r="D2585" s="1"/>
      <c r="E2585" s="1"/>
      <c r="F2585" s="8"/>
      <c r="IP2585" s="9"/>
      <c r="IQ2585" s="9"/>
      <c r="IR2585" s="9"/>
      <c r="IS2585" s="9"/>
      <c r="IT2585" s="9"/>
      <c r="IU2585" s="9"/>
      <c r="IV2585" s="9"/>
    </row>
    <row r="2586" s="5" customFormat="1" ht="15.75" customHeight="1" spans="3:256">
      <c r="C2586" s="7"/>
      <c r="D2586" s="1"/>
      <c r="E2586" s="1"/>
      <c r="F2586" s="8"/>
      <c r="IP2586" s="9"/>
      <c r="IQ2586" s="9"/>
      <c r="IR2586" s="9"/>
      <c r="IS2586" s="9"/>
      <c r="IT2586" s="9"/>
      <c r="IU2586" s="9"/>
      <c r="IV2586" s="9"/>
    </row>
    <row r="2587" s="5" customFormat="1" ht="15.75" customHeight="1" spans="3:256">
      <c r="C2587" s="7"/>
      <c r="D2587" s="1"/>
      <c r="E2587" s="1"/>
      <c r="F2587" s="8"/>
      <c r="IP2587" s="9"/>
      <c r="IQ2587" s="9"/>
      <c r="IR2587" s="9"/>
      <c r="IS2587" s="9"/>
      <c r="IT2587" s="9"/>
      <c r="IU2587" s="9"/>
      <c r="IV2587" s="9"/>
    </row>
    <row r="2588" s="5" customFormat="1" ht="15.75" customHeight="1" spans="3:256">
      <c r="C2588" s="7"/>
      <c r="D2588" s="1"/>
      <c r="E2588" s="1"/>
      <c r="F2588" s="8"/>
      <c r="IP2588" s="9"/>
      <c r="IQ2588" s="9"/>
      <c r="IR2588" s="9"/>
      <c r="IS2588" s="9"/>
      <c r="IT2588" s="9"/>
      <c r="IU2588" s="9"/>
      <c r="IV2588" s="9"/>
    </row>
    <row r="2589" s="5" customFormat="1" ht="15.75" customHeight="1" spans="3:256">
      <c r="C2589" s="7"/>
      <c r="D2589" s="1"/>
      <c r="E2589" s="1"/>
      <c r="F2589" s="8"/>
      <c r="IP2589" s="9"/>
      <c r="IQ2589" s="9"/>
      <c r="IR2589" s="9"/>
      <c r="IS2589" s="9"/>
      <c r="IT2589" s="9"/>
      <c r="IU2589" s="9"/>
      <c r="IV2589" s="9"/>
    </row>
    <row r="2590" s="5" customFormat="1" ht="15.75" customHeight="1" spans="3:256">
      <c r="C2590" s="7"/>
      <c r="D2590" s="1"/>
      <c r="E2590" s="1"/>
      <c r="F2590" s="8"/>
      <c r="IP2590" s="9"/>
      <c r="IQ2590" s="9"/>
      <c r="IR2590" s="9"/>
      <c r="IS2590" s="9"/>
      <c r="IT2590" s="9"/>
      <c r="IU2590" s="9"/>
      <c r="IV2590" s="9"/>
    </row>
    <row r="2591" s="5" customFormat="1" ht="15.75" customHeight="1" spans="3:256">
      <c r="C2591" s="7"/>
      <c r="D2591" s="1"/>
      <c r="E2591" s="1"/>
      <c r="F2591" s="8"/>
      <c r="IP2591" s="9"/>
      <c r="IQ2591" s="9"/>
      <c r="IR2591" s="9"/>
      <c r="IS2591" s="9"/>
      <c r="IT2591" s="9"/>
      <c r="IU2591" s="9"/>
      <c r="IV2591" s="9"/>
    </row>
    <row r="2592" s="5" customFormat="1" ht="15.75" customHeight="1" spans="3:256">
      <c r="C2592" s="7"/>
      <c r="D2592" s="1"/>
      <c r="E2592" s="1"/>
      <c r="F2592" s="8"/>
      <c r="IP2592" s="9"/>
      <c r="IQ2592" s="9"/>
      <c r="IR2592" s="9"/>
      <c r="IS2592" s="9"/>
      <c r="IT2592" s="9"/>
      <c r="IU2592" s="9"/>
      <c r="IV2592" s="9"/>
    </row>
    <row r="2593" s="5" customFormat="1" ht="15.75" customHeight="1" spans="3:256">
      <c r="C2593" s="7"/>
      <c r="D2593" s="1"/>
      <c r="E2593" s="1"/>
      <c r="F2593" s="8"/>
      <c r="IP2593" s="9"/>
      <c r="IQ2593" s="9"/>
      <c r="IR2593" s="9"/>
      <c r="IS2593" s="9"/>
      <c r="IT2593" s="9"/>
      <c r="IU2593" s="9"/>
      <c r="IV2593" s="9"/>
    </row>
    <row r="2594" s="5" customFormat="1" ht="15.75" customHeight="1" spans="3:256">
      <c r="C2594" s="7"/>
      <c r="D2594" s="1"/>
      <c r="E2594" s="1"/>
      <c r="F2594" s="8"/>
      <c r="IP2594" s="9"/>
      <c r="IQ2594" s="9"/>
      <c r="IR2594" s="9"/>
      <c r="IS2594" s="9"/>
      <c r="IT2594" s="9"/>
      <c r="IU2594" s="9"/>
      <c r="IV2594" s="9"/>
    </row>
    <row r="2595" s="5" customFormat="1" ht="15.75" customHeight="1" spans="3:256">
      <c r="C2595" s="7"/>
      <c r="D2595" s="1"/>
      <c r="E2595" s="1"/>
      <c r="F2595" s="8"/>
      <c r="IP2595" s="9"/>
      <c r="IQ2595" s="9"/>
      <c r="IR2595" s="9"/>
      <c r="IS2595" s="9"/>
      <c r="IT2595" s="9"/>
      <c r="IU2595" s="9"/>
      <c r="IV2595" s="9"/>
    </row>
    <row r="2596" s="5" customFormat="1" ht="15.75" customHeight="1" spans="3:256">
      <c r="C2596" s="7"/>
      <c r="D2596" s="1"/>
      <c r="E2596" s="1"/>
      <c r="F2596" s="8"/>
      <c r="IP2596" s="9"/>
      <c r="IQ2596" s="9"/>
      <c r="IR2596" s="9"/>
      <c r="IS2596" s="9"/>
      <c r="IT2596" s="9"/>
      <c r="IU2596" s="9"/>
      <c r="IV2596" s="9"/>
    </row>
    <row r="2597" s="5" customFormat="1" ht="15.75" customHeight="1" spans="3:256">
      <c r="C2597" s="7"/>
      <c r="D2597" s="1"/>
      <c r="E2597" s="1"/>
      <c r="F2597" s="8"/>
      <c r="IP2597" s="9"/>
      <c r="IQ2597" s="9"/>
      <c r="IR2597" s="9"/>
      <c r="IS2597" s="9"/>
      <c r="IT2597" s="9"/>
      <c r="IU2597" s="9"/>
      <c r="IV2597" s="9"/>
    </row>
    <row r="2598" s="5" customFormat="1" ht="15.75" customHeight="1" spans="3:256">
      <c r="C2598" s="7"/>
      <c r="D2598" s="1"/>
      <c r="E2598" s="1"/>
      <c r="F2598" s="8"/>
      <c r="IP2598" s="9"/>
      <c r="IQ2598" s="9"/>
      <c r="IR2598" s="9"/>
      <c r="IS2598" s="9"/>
      <c r="IT2598" s="9"/>
      <c r="IU2598" s="9"/>
      <c r="IV2598" s="9"/>
    </row>
    <row r="2599" s="5" customFormat="1" ht="15.75" customHeight="1" spans="3:256">
      <c r="C2599" s="7"/>
      <c r="D2599" s="1"/>
      <c r="E2599" s="1"/>
      <c r="F2599" s="8"/>
      <c r="IP2599" s="9"/>
      <c r="IQ2599" s="9"/>
      <c r="IR2599" s="9"/>
      <c r="IS2599" s="9"/>
      <c r="IT2599" s="9"/>
      <c r="IU2599" s="9"/>
      <c r="IV2599" s="9"/>
    </row>
    <row r="2600" s="5" customFormat="1" ht="15.75" customHeight="1" spans="3:256">
      <c r="C2600" s="7"/>
      <c r="D2600" s="1"/>
      <c r="E2600" s="1"/>
      <c r="F2600" s="8"/>
      <c r="IP2600" s="9"/>
      <c r="IQ2600" s="9"/>
      <c r="IR2600" s="9"/>
      <c r="IS2600" s="9"/>
      <c r="IT2600" s="9"/>
      <c r="IU2600" s="9"/>
      <c r="IV2600" s="9"/>
    </row>
    <row r="2601" s="5" customFormat="1" ht="15.75" customHeight="1" spans="3:256">
      <c r="C2601" s="7"/>
      <c r="D2601" s="1"/>
      <c r="E2601" s="1"/>
      <c r="F2601" s="8"/>
      <c r="IP2601" s="9"/>
      <c r="IQ2601" s="9"/>
      <c r="IR2601" s="9"/>
      <c r="IS2601" s="9"/>
      <c r="IT2601" s="9"/>
      <c r="IU2601" s="9"/>
      <c r="IV2601" s="9"/>
    </row>
    <row r="2602" s="5" customFormat="1" ht="15.75" customHeight="1" spans="3:256">
      <c r="C2602" s="7"/>
      <c r="D2602" s="1"/>
      <c r="E2602" s="1"/>
      <c r="F2602" s="8"/>
      <c r="IP2602" s="9"/>
      <c r="IQ2602" s="9"/>
      <c r="IR2602" s="9"/>
      <c r="IS2602" s="9"/>
      <c r="IT2602" s="9"/>
      <c r="IU2602" s="9"/>
      <c r="IV2602" s="9"/>
    </row>
    <row r="2603" s="5" customFormat="1" ht="15.75" customHeight="1" spans="3:256">
      <c r="C2603" s="7"/>
      <c r="D2603" s="1"/>
      <c r="E2603" s="1"/>
      <c r="F2603" s="8"/>
      <c r="IP2603" s="9"/>
      <c r="IQ2603" s="9"/>
      <c r="IR2603" s="9"/>
      <c r="IS2603" s="9"/>
      <c r="IT2603" s="9"/>
      <c r="IU2603" s="9"/>
      <c r="IV2603" s="9"/>
    </row>
    <row r="2604" s="5" customFormat="1" ht="15.75" customHeight="1" spans="3:256">
      <c r="C2604" s="7"/>
      <c r="D2604" s="1"/>
      <c r="E2604" s="1"/>
      <c r="F2604" s="8"/>
      <c r="IP2604" s="9"/>
      <c r="IQ2604" s="9"/>
      <c r="IR2604" s="9"/>
      <c r="IS2604" s="9"/>
      <c r="IT2604" s="9"/>
      <c r="IU2604" s="9"/>
      <c r="IV2604" s="9"/>
    </row>
    <row r="2605" s="5" customFormat="1" ht="15.75" customHeight="1" spans="3:256">
      <c r="C2605" s="7"/>
      <c r="D2605" s="1"/>
      <c r="E2605" s="1"/>
      <c r="F2605" s="8"/>
      <c r="IP2605" s="9"/>
      <c r="IQ2605" s="9"/>
      <c r="IR2605" s="9"/>
      <c r="IS2605" s="9"/>
      <c r="IT2605" s="9"/>
      <c r="IU2605" s="9"/>
      <c r="IV2605" s="9"/>
    </row>
    <row r="2606" s="5" customFormat="1" ht="15.75" customHeight="1" spans="3:256">
      <c r="C2606" s="7"/>
      <c r="D2606" s="1"/>
      <c r="E2606" s="1"/>
      <c r="F2606" s="8"/>
      <c r="IP2606" s="9"/>
      <c r="IQ2606" s="9"/>
      <c r="IR2606" s="9"/>
      <c r="IS2606" s="9"/>
      <c r="IT2606" s="9"/>
      <c r="IU2606" s="9"/>
      <c r="IV2606" s="9"/>
    </row>
    <row r="2607" s="5" customFormat="1" ht="15.75" customHeight="1" spans="3:256">
      <c r="C2607" s="7"/>
      <c r="D2607" s="1"/>
      <c r="E2607" s="1"/>
      <c r="F2607" s="8"/>
      <c r="IP2607" s="9"/>
      <c r="IQ2607" s="9"/>
      <c r="IR2607" s="9"/>
      <c r="IS2607" s="9"/>
      <c r="IT2607" s="9"/>
      <c r="IU2607" s="9"/>
      <c r="IV2607" s="9"/>
    </row>
    <row r="2608" s="5" customFormat="1" ht="15.75" customHeight="1" spans="3:256">
      <c r="C2608" s="7"/>
      <c r="D2608" s="1"/>
      <c r="E2608" s="1"/>
      <c r="F2608" s="8"/>
      <c r="IP2608" s="9"/>
      <c r="IQ2608" s="9"/>
      <c r="IR2608" s="9"/>
      <c r="IS2608" s="9"/>
      <c r="IT2608" s="9"/>
      <c r="IU2608" s="9"/>
      <c r="IV2608" s="9"/>
    </row>
    <row r="2609" s="5" customFormat="1" ht="15.75" customHeight="1" spans="3:256">
      <c r="C2609" s="7"/>
      <c r="D2609" s="1"/>
      <c r="E2609" s="1"/>
      <c r="F2609" s="8"/>
      <c r="IP2609" s="9"/>
      <c r="IQ2609" s="9"/>
      <c r="IR2609" s="9"/>
      <c r="IS2609" s="9"/>
      <c r="IT2609" s="9"/>
      <c r="IU2609" s="9"/>
      <c r="IV2609" s="9"/>
    </row>
    <row r="2610" s="5" customFormat="1" ht="15.75" customHeight="1" spans="3:256">
      <c r="C2610" s="7"/>
      <c r="D2610" s="1"/>
      <c r="E2610" s="1"/>
      <c r="F2610" s="8"/>
      <c r="IP2610" s="9"/>
      <c r="IQ2610" s="9"/>
      <c r="IR2610" s="9"/>
      <c r="IS2610" s="9"/>
      <c r="IT2610" s="9"/>
      <c r="IU2610" s="9"/>
      <c r="IV2610" s="9"/>
    </row>
    <row r="2611" s="5" customFormat="1" ht="15.75" customHeight="1" spans="3:256">
      <c r="C2611" s="7"/>
      <c r="D2611" s="1"/>
      <c r="E2611" s="1"/>
      <c r="F2611" s="8"/>
      <c r="IP2611" s="9"/>
      <c r="IQ2611" s="9"/>
      <c r="IR2611" s="9"/>
      <c r="IS2611" s="9"/>
      <c r="IT2611" s="9"/>
      <c r="IU2611" s="9"/>
      <c r="IV2611" s="9"/>
    </row>
    <row r="2612" s="5" customFormat="1" ht="15.75" customHeight="1" spans="3:256">
      <c r="C2612" s="7"/>
      <c r="D2612" s="1"/>
      <c r="E2612" s="1"/>
      <c r="F2612" s="8"/>
      <c r="IP2612" s="9"/>
      <c r="IQ2612" s="9"/>
      <c r="IR2612" s="9"/>
      <c r="IS2612" s="9"/>
      <c r="IT2612" s="9"/>
      <c r="IU2612" s="9"/>
      <c r="IV2612" s="9"/>
    </row>
    <row r="2613" s="5" customFormat="1" ht="15.75" customHeight="1" spans="3:256">
      <c r="C2613" s="7"/>
      <c r="D2613" s="1"/>
      <c r="E2613" s="1"/>
      <c r="F2613" s="8"/>
      <c r="IP2613" s="9"/>
      <c r="IQ2613" s="9"/>
      <c r="IR2613" s="9"/>
      <c r="IS2613" s="9"/>
      <c r="IT2613" s="9"/>
      <c r="IU2613" s="9"/>
      <c r="IV2613" s="9"/>
    </row>
    <row r="2614" s="5" customFormat="1" ht="15.75" customHeight="1" spans="3:256">
      <c r="C2614" s="7"/>
      <c r="D2614" s="1"/>
      <c r="E2614" s="1"/>
      <c r="F2614" s="8"/>
      <c r="IP2614" s="9"/>
      <c r="IQ2614" s="9"/>
      <c r="IR2614" s="9"/>
      <c r="IS2614" s="9"/>
      <c r="IT2614" s="9"/>
      <c r="IU2614" s="9"/>
      <c r="IV2614" s="9"/>
    </row>
    <row r="2615" s="5" customFormat="1" ht="15.75" customHeight="1" spans="3:256">
      <c r="C2615" s="7"/>
      <c r="D2615" s="1"/>
      <c r="E2615" s="1"/>
      <c r="F2615" s="8"/>
      <c r="IP2615" s="9"/>
      <c r="IQ2615" s="9"/>
      <c r="IR2615" s="9"/>
      <c r="IS2615" s="9"/>
      <c r="IT2615" s="9"/>
      <c r="IU2615" s="9"/>
      <c r="IV2615" s="9"/>
    </row>
    <row r="2616" s="5" customFormat="1" ht="15.75" customHeight="1" spans="3:256">
      <c r="C2616" s="7"/>
      <c r="D2616" s="1"/>
      <c r="E2616" s="1"/>
      <c r="F2616" s="8"/>
      <c r="IP2616" s="9"/>
      <c r="IQ2616" s="9"/>
      <c r="IR2616" s="9"/>
      <c r="IS2616" s="9"/>
      <c r="IT2616" s="9"/>
      <c r="IU2616" s="9"/>
      <c r="IV2616" s="9"/>
    </row>
    <row r="2617" s="5" customFormat="1" ht="15.75" customHeight="1" spans="3:256">
      <c r="C2617" s="7"/>
      <c r="D2617" s="1"/>
      <c r="E2617" s="1"/>
      <c r="F2617" s="8"/>
      <c r="IP2617" s="9"/>
      <c r="IQ2617" s="9"/>
      <c r="IR2617" s="9"/>
      <c r="IS2617" s="9"/>
      <c r="IT2617" s="9"/>
      <c r="IU2617" s="9"/>
      <c r="IV2617" s="9"/>
    </row>
    <row r="2618" s="5" customFormat="1" ht="15.75" customHeight="1" spans="3:256">
      <c r="C2618" s="7"/>
      <c r="D2618" s="1"/>
      <c r="E2618" s="1"/>
      <c r="F2618" s="8"/>
      <c r="IP2618" s="9"/>
      <c r="IQ2618" s="9"/>
      <c r="IR2618" s="9"/>
      <c r="IS2618" s="9"/>
      <c r="IT2618" s="9"/>
      <c r="IU2618" s="9"/>
      <c r="IV2618" s="9"/>
    </row>
    <row r="2619" s="5" customFormat="1" ht="15.75" customHeight="1" spans="3:256">
      <c r="C2619" s="7"/>
      <c r="D2619" s="1"/>
      <c r="E2619" s="1"/>
      <c r="F2619" s="8"/>
      <c r="IP2619" s="9"/>
      <c r="IQ2619" s="9"/>
      <c r="IR2619" s="9"/>
      <c r="IS2619" s="9"/>
      <c r="IT2619" s="9"/>
      <c r="IU2619" s="9"/>
      <c r="IV2619" s="9"/>
    </row>
    <row r="2620" s="5" customFormat="1" ht="15.75" customHeight="1" spans="3:256">
      <c r="C2620" s="7"/>
      <c r="D2620" s="1"/>
      <c r="E2620" s="1"/>
      <c r="F2620" s="8"/>
      <c r="IP2620" s="9"/>
      <c r="IQ2620" s="9"/>
      <c r="IR2620" s="9"/>
      <c r="IS2620" s="9"/>
      <c r="IT2620" s="9"/>
      <c r="IU2620" s="9"/>
      <c r="IV2620" s="9"/>
    </row>
    <row r="2621" s="5" customFormat="1" ht="15.75" customHeight="1" spans="3:256">
      <c r="C2621" s="7"/>
      <c r="D2621" s="1"/>
      <c r="E2621" s="1"/>
      <c r="F2621" s="8"/>
      <c r="IP2621" s="9"/>
      <c r="IQ2621" s="9"/>
      <c r="IR2621" s="9"/>
      <c r="IS2621" s="9"/>
      <c r="IT2621" s="9"/>
      <c r="IU2621" s="9"/>
      <c r="IV2621" s="9"/>
    </row>
    <row r="2622" s="5" customFormat="1" ht="15.75" customHeight="1" spans="3:256">
      <c r="C2622" s="7"/>
      <c r="D2622" s="1"/>
      <c r="E2622" s="1"/>
      <c r="F2622" s="8"/>
      <c r="IP2622" s="9"/>
      <c r="IQ2622" s="9"/>
      <c r="IR2622" s="9"/>
      <c r="IS2622" s="9"/>
      <c r="IT2622" s="9"/>
      <c r="IU2622" s="9"/>
      <c r="IV2622" s="9"/>
    </row>
    <row r="2623" s="5" customFormat="1" ht="15.75" customHeight="1" spans="3:256">
      <c r="C2623" s="7"/>
      <c r="D2623" s="1"/>
      <c r="E2623" s="1"/>
      <c r="F2623" s="8"/>
      <c r="IP2623" s="9"/>
      <c r="IQ2623" s="9"/>
      <c r="IR2623" s="9"/>
      <c r="IS2623" s="9"/>
      <c r="IT2623" s="9"/>
      <c r="IU2623" s="9"/>
      <c r="IV2623" s="9"/>
    </row>
    <row r="2624" s="5" customFormat="1" ht="15.75" customHeight="1" spans="3:256">
      <c r="C2624" s="7"/>
      <c r="D2624" s="1"/>
      <c r="E2624" s="1"/>
      <c r="F2624" s="8"/>
      <c r="IP2624" s="9"/>
      <c r="IQ2624" s="9"/>
      <c r="IR2624" s="9"/>
      <c r="IS2624" s="9"/>
      <c r="IT2624" s="9"/>
      <c r="IU2624" s="9"/>
      <c r="IV2624" s="9"/>
    </row>
    <row r="2625" s="5" customFormat="1" ht="15.75" customHeight="1" spans="3:256">
      <c r="C2625" s="7"/>
      <c r="D2625" s="1"/>
      <c r="E2625" s="1"/>
      <c r="F2625" s="8"/>
      <c r="IP2625" s="9"/>
      <c r="IQ2625" s="9"/>
      <c r="IR2625" s="9"/>
      <c r="IS2625" s="9"/>
      <c r="IT2625" s="9"/>
      <c r="IU2625" s="9"/>
      <c r="IV2625" s="9"/>
    </row>
    <row r="2626" s="5" customFormat="1" ht="15.75" customHeight="1" spans="3:256">
      <c r="C2626" s="7"/>
      <c r="D2626" s="1"/>
      <c r="E2626" s="1"/>
      <c r="F2626" s="8"/>
      <c r="IP2626" s="9"/>
      <c r="IQ2626" s="9"/>
      <c r="IR2626" s="9"/>
      <c r="IS2626" s="9"/>
      <c r="IT2626" s="9"/>
      <c r="IU2626" s="9"/>
      <c r="IV2626" s="9"/>
    </row>
    <row r="2627" s="5" customFormat="1" ht="15.75" customHeight="1" spans="3:256">
      <c r="C2627" s="7"/>
      <c r="D2627" s="1"/>
      <c r="E2627" s="1"/>
      <c r="F2627" s="8"/>
      <c r="IP2627" s="9"/>
      <c r="IQ2627" s="9"/>
      <c r="IR2627" s="9"/>
      <c r="IS2627" s="9"/>
      <c r="IT2627" s="9"/>
      <c r="IU2627" s="9"/>
      <c r="IV2627" s="9"/>
    </row>
    <row r="2628" s="5" customFormat="1" ht="15.75" customHeight="1" spans="3:256">
      <c r="C2628" s="7"/>
      <c r="D2628" s="1"/>
      <c r="E2628" s="1"/>
      <c r="F2628" s="8"/>
      <c r="IP2628" s="9"/>
      <c r="IQ2628" s="9"/>
      <c r="IR2628" s="9"/>
      <c r="IS2628" s="9"/>
      <c r="IT2628" s="9"/>
      <c r="IU2628" s="9"/>
      <c r="IV2628" s="9"/>
    </row>
    <row r="2629" s="5" customFormat="1" ht="15.75" customHeight="1" spans="3:256">
      <c r="C2629" s="7"/>
      <c r="D2629" s="1"/>
      <c r="E2629" s="1"/>
      <c r="F2629" s="8"/>
      <c r="IP2629" s="9"/>
      <c r="IQ2629" s="9"/>
      <c r="IR2629" s="9"/>
      <c r="IS2629" s="9"/>
      <c r="IT2629" s="9"/>
      <c r="IU2629" s="9"/>
      <c r="IV2629" s="9"/>
    </row>
    <row r="2630" s="5" customFormat="1" ht="15.75" customHeight="1" spans="3:256">
      <c r="C2630" s="7"/>
      <c r="D2630" s="1"/>
      <c r="E2630" s="1"/>
      <c r="F2630" s="8"/>
      <c r="IP2630" s="9"/>
      <c r="IQ2630" s="9"/>
      <c r="IR2630" s="9"/>
      <c r="IS2630" s="9"/>
      <c r="IT2630" s="9"/>
      <c r="IU2630" s="9"/>
      <c r="IV2630" s="9"/>
    </row>
    <row r="2631" s="5" customFormat="1" ht="15.75" customHeight="1" spans="3:256">
      <c r="C2631" s="7"/>
      <c r="D2631" s="1"/>
      <c r="E2631" s="1"/>
      <c r="F2631" s="8"/>
      <c r="IP2631" s="9"/>
      <c r="IQ2631" s="9"/>
      <c r="IR2631" s="9"/>
      <c r="IS2631" s="9"/>
      <c r="IT2631" s="9"/>
      <c r="IU2631" s="9"/>
      <c r="IV2631" s="9"/>
    </row>
    <row r="2632" s="5" customFormat="1" ht="15.75" customHeight="1" spans="3:256">
      <c r="C2632" s="7"/>
      <c r="D2632" s="1"/>
      <c r="E2632" s="1"/>
      <c r="F2632" s="8"/>
      <c r="IP2632" s="9"/>
      <c r="IQ2632" s="9"/>
      <c r="IR2632" s="9"/>
      <c r="IS2632" s="9"/>
      <c r="IT2632" s="9"/>
      <c r="IU2632" s="9"/>
      <c r="IV2632" s="9"/>
    </row>
    <row r="2633" s="5" customFormat="1" ht="15.75" customHeight="1" spans="3:256">
      <c r="C2633" s="7"/>
      <c r="D2633" s="1"/>
      <c r="E2633" s="1"/>
      <c r="F2633" s="8"/>
      <c r="IP2633" s="9"/>
      <c r="IQ2633" s="9"/>
      <c r="IR2633" s="9"/>
      <c r="IS2633" s="9"/>
      <c r="IT2633" s="9"/>
      <c r="IU2633" s="9"/>
      <c r="IV2633" s="9"/>
    </row>
    <row r="2634" s="5" customFormat="1" ht="15.75" customHeight="1" spans="3:256">
      <c r="C2634" s="7"/>
      <c r="D2634" s="1"/>
      <c r="E2634" s="1"/>
      <c r="F2634" s="8"/>
      <c r="IP2634" s="9"/>
      <c r="IQ2634" s="9"/>
      <c r="IR2634" s="9"/>
      <c r="IS2634" s="9"/>
      <c r="IT2634" s="9"/>
      <c r="IU2634" s="9"/>
      <c r="IV2634" s="9"/>
    </row>
    <row r="2635" s="5" customFormat="1" ht="15.75" customHeight="1" spans="3:256">
      <c r="C2635" s="7"/>
      <c r="D2635" s="1"/>
      <c r="E2635" s="1"/>
      <c r="F2635" s="8"/>
      <c r="IP2635" s="9"/>
      <c r="IQ2635" s="9"/>
      <c r="IR2635" s="9"/>
      <c r="IS2635" s="9"/>
      <c r="IT2635" s="9"/>
      <c r="IU2635" s="9"/>
      <c r="IV2635" s="9"/>
    </row>
    <row r="2636" s="5" customFormat="1" ht="15.75" customHeight="1" spans="3:256">
      <c r="C2636" s="7"/>
      <c r="D2636" s="1"/>
      <c r="E2636" s="1"/>
      <c r="F2636" s="8"/>
      <c r="IP2636" s="9"/>
      <c r="IQ2636" s="9"/>
      <c r="IR2636" s="9"/>
      <c r="IS2636" s="9"/>
      <c r="IT2636" s="9"/>
      <c r="IU2636" s="9"/>
      <c r="IV2636" s="9"/>
    </row>
    <row r="2637" s="5" customFormat="1" ht="15.75" customHeight="1" spans="3:256">
      <c r="C2637" s="7"/>
      <c r="D2637" s="1"/>
      <c r="E2637" s="1"/>
      <c r="F2637" s="8"/>
      <c r="IP2637" s="9"/>
      <c r="IQ2637" s="9"/>
      <c r="IR2637" s="9"/>
      <c r="IS2637" s="9"/>
      <c r="IT2637" s="9"/>
      <c r="IU2637" s="9"/>
      <c r="IV2637" s="9"/>
    </row>
    <row r="2638" s="5" customFormat="1" ht="15.75" customHeight="1" spans="3:256">
      <c r="C2638" s="7"/>
      <c r="D2638" s="1"/>
      <c r="E2638" s="1"/>
      <c r="F2638" s="8"/>
      <c r="IP2638" s="9"/>
      <c r="IQ2638" s="9"/>
      <c r="IR2638" s="9"/>
      <c r="IS2638" s="9"/>
      <c r="IT2638" s="9"/>
      <c r="IU2638" s="9"/>
      <c r="IV2638" s="9"/>
    </row>
    <row r="2639" s="5" customFormat="1" ht="15.75" customHeight="1" spans="3:256">
      <c r="C2639" s="7"/>
      <c r="D2639" s="1"/>
      <c r="E2639" s="1"/>
      <c r="F2639" s="8"/>
      <c r="IP2639" s="9"/>
      <c r="IQ2639" s="9"/>
      <c r="IR2639" s="9"/>
      <c r="IS2639" s="9"/>
      <c r="IT2639" s="9"/>
      <c r="IU2639" s="9"/>
      <c r="IV2639" s="9"/>
    </row>
    <row r="2640" s="5" customFormat="1" ht="15.75" customHeight="1" spans="3:256">
      <c r="C2640" s="7"/>
      <c r="D2640" s="1"/>
      <c r="E2640" s="1"/>
      <c r="F2640" s="8"/>
      <c r="IP2640" s="9"/>
      <c r="IQ2640" s="9"/>
      <c r="IR2640" s="9"/>
      <c r="IS2640" s="9"/>
      <c r="IT2640" s="9"/>
      <c r="IU2640" s="9"/>
      <c r="IV2640" s="9"/>
    </row>
    <row r="2641" s="5" customFormat="1" ht="15.75" customHeight="1" spans="3:256">
      <c r="C2641" s="7"/>
      <c r="D2641" s="1"/>
      <c r="E2641" s="1"/>
      <c r="F2641" s="8"/>
      <c r="IP2641" s="9"/>
      <c r="IQ2641" s="9"/>
      <c r="IR2641" s="9"/>
      <c r="IS2641" s="9"/>
      <c r="IT2641" s="9"/>
      <c r="IU2641" s="9"/>
      <c r="IV2641" s="9"/>
    </row>
    <row r="2642" s="5" customFormat="1" ht="15.75" customHeight="1" spans="3:256">
      <c r="C2642" s="7"/>
      <c r="D2642" s="1"/>
      <c r="E2642" s="1"/>
      <c r="F2642" s="8"/>
      <c r="IP2642" s="9"/>
      <c r="IQ2642" s="9"/>
      <c r="IR2642" s="9"/>
      <c r="IS2642" s="9"/>
      <c r="IT2642" s="9"/>
      <c r="IU2642" s="9"/>
      <c r="IV2642" s="9"/>
    </row>
    <row r="2643" s="5" customFormat="1" ht="15.75" customHeight="1" spans="3:256">
      <c r="C2643" s="7"/>
      <c r="D2643" s="1"/>
      <c r="E2643" s="1"/>
      <c r="F2643" s="8"/>
      <c r="IP2643" s="9"/>
      <c r="IQ2643" s="9"/>
      <c r="IR2643" s="9"/>
      <c r="IS2643" s="9"/>
      <c r="IT2643" s="9"/>
      <c r="IU2643" s="9"/>
      <c r="IV2643" s="9"/>
    </row>
    <row r="2644" s="5" customFormat="1" ht="15.75" customHeight="1" spans="3:256">
      <c r="C2644" s="7"/>
      <c r="D2644" s="1"/>
      <c r="E2644" s="1"/>
      <c r="F2644" s="8"/>
      <c r="IP2644" s="9"/>
      <c r="IQ2644" s="9"/>
      <c r="IR2644" s="9"/>
      <c r="IS2644" s="9"/>
      <c r="IT2644" s="9"/>
      <c r="IU2644" s="9"/>
      <c r="IV2644" s="9"/>
    </row>
    <row r="2645" s="5" customFormat="1" ht="15.75" customHeight="1" spans="3:256">
      <c r="C2645" s="7"/>
      <c r="D2645" s="1"/>
      <c r="E2645" s="1"/>
      <c r="F2645" s="8"/>
      <c r="IP2645" s="9"/>
      <c r="IQ2645" s="9"/>
      <c r="IR2645" s="9"/>
      <c r="IS2645" s="9"/>
      <c r="IT2645" s="9"/>
      <c r="IU2645" s="9"/>
      <c r="IV2645" s="9"/>
    </row>
    <row r="2646" s="5" customFormat="1" ht="15.75" customHeight="1" spans="3:256">
      <c r="C2646" s="7"/>
      <c r="D2646" s="1"/>
      <c r="E2646" s="1"/>
      <c r="F2646" s="8"/>
      <c r="IP2646" s="9"/>
      <c r="IQ2646" s="9"/>
      <c r="IR2646" s="9"/>
      <c r="IS2646" s="9"/>
      <c r="IT2646" s="9"/>
      <c r="IU2646" s="9"/>
      <c r="IV2646" s="9"/>
    </row>
    <row r="2647" s="5" customFormat="1" ht="15.75" customHeight="1" spans="3:256">
      <c r="C2647" s="7"/>
      <c r="D2647" s="1"/>
      <c r="E2647" s="1"/>
      <c r="F2647" s="8"/>
      <c r="IP2647" s="9"/>
      <c r="IQ2647" s="9"/>
      <c r="IR2647" s="9"/>
      <c r="IS2647" s="9"/>
      <c r="IT2647" s="9"/>
      <c r="IU2647" s="9"/>
      <c r="IV2647" s="9"/>
    </row>
    <row r="2648" s="5" customFormat="1" ht="15.75" customHeight="1" spans="3:256">
      <c r="C2648" s="7"/>
      <c r="D2648" s="1"/>
      <c r="E2648" s="1"/>
      <c r="F2648" s="8"/>
      <c r="IP2648" s="9"/>
      <c r="IQ2648" s="9"/>
      <c r="IR2648" s="9"/>
      <c r="IS2648" s="9"/>
      <c r="IT2648" s="9"/>
      <c r="IU2648" s="9"/>
      <c r="IV2648" s="9"/>
    </row>
    <row r="2649" s="5" customFormat="1" ht="15.75" customHeight="1" spans="3:256">
      <c r="C2649" s="7"/>
      <c r="D2649" s="1"/>
      <c r="E2649" s="1"/>
      <c r="F2649" s="8"/>
      <c r="IP2649" s="9"/>
      <c r="IQ2649" s="9"/>
      <c r="IR2649" s="9"/>
      <c r="IS2649" s="9"/>
      <c r="IT2649" s="9"/>
      <c r="IU2649" s="9"/>
      <c r="IV2649" s="9"/>
    </row>
    <row r="2650" s="5" customFormat="1" ht="15.75" customHeight="1" spans="3:256">
      <c r="C2650" s="7"/>
      <c r="D2650" s="1"/>
      <c r="E2650" s="1"/>
      <c r="F2650" s="8"/>
      <c r="IP2650" s="9"/>
      <c r="IQ2650" s="9"/>
      <c r="IR2650" s="9"/>
      <c r="IS2650" s="9"/>
      <c r="IT2650" s="9"/>
      <c r="IU2650" s="9"/>
      <c r="IV2650" s="9"/>
    </row>
    <row r="2651" s="5" customFormat="1" ht="15.75" customHeight="1" spans="3:256">
      <c r="C2651" s="7"/>
      <c r="D2651" s="1"/>
      <c r="E2651" s="1"/>
      <c r="F2651" s="8"/>
      <c r="IP2651" s="9"/>
      <c r="IQ2651" s="9"/>
      <c r="IR2651" s="9"/>
      <c r="IS2651" s="9"/>
      <c r="IT2651" s="9"/>
      <c r="IU2651" s="9"/>
      <c r="IV2651" s="9"/>
    </row>
    <row r="2652" s="5" customFormat="1" ht="15.75" customHeight="1" spans="3:256">
      <c r="C2652" s="7"/>
      <c r="D2652" s="1"/>
      <c r="E2652" s="1"/>
      <c r="F2652" s="8"/>
      <c r="IP2652" s="9"/>
      <c r="IQ2652" s="9"/>
      <c r="IR2652" s="9"/>
      <c r="IS2652" s="9"/>
      <c r="IT2652" s="9"/>
      <c r="IU2652" s="9"/>
      <c r="IV2652" s="9"/>
    </row>
    <row r="2653" s="5" customFormat="1" ht="15.75" customHeight="1" spans="3:256">
      <c r="C2653" s="7"/>
      <c r="D2653" s="1"/>
      <c r="E2653" s="1"/>
      <c r="F2653" s="8"/>
      <c r="IP2653" s="9"/>
      <c r="IQ2653" s="9"/>
      <c r="IR2653" s="9"/>
      <c r="IS2653" s="9"/>
      <c r="IT2653" s="9"/>
      <c r="IU2653" s="9"/>
      <c r="IV2653" s="9"/>
    </row>
    <row r="2654" s="5" customFormat="1" ht="15.75" customHeight="1" spans="3:256">
      <c r="C2654" s="7"/>
      <c r="D2654" s="1"/>
      <c r="E2654" s="1"/>
      <c r="F2654" s="8"/>
      <c r="IP2654" s="9"/>
      <c r="IQ2654" s="9"/>
      <c r="IR2654" s="9"/>
      <c r="IS2654" s="9"/>
      <c r="IT2654" s="9"/>
      <c r="IU2654" s="9"/>
      <c r="IV2654" s="9"/>
    </row>
    <row r="2655" s="5" customFormat="1" ht="15.75" customHeight="1" spans="3:256">
      <c r="C2655" s="7"/>
      <c r="D2655" s="1"/>
      <c r="E2655" s="1"/>
      <c r="F2655" s="8"/>
      <c r="IP2655" s="9"/>
      <c r="IQ2655" s="9"/>
      <c r="IR2655" s="9"/>
      <c r="IS2655" s="9"/>
      <c r="IT2655" s="9"/>
      <c r="IU2655" s="9"/>
      <c r="IV2655" s="9"/>
    </row>
    <row r="2656" s="5" customFormat="1" ht="15.75" customHeight="1" spans="3:256">
      <c r="C2656" s="7"/>
      <c r="D2656" s="1"/>
      <c r="E2656" s="1"/>
      <c r="F2656" s="8"/>
      <c r="IP2656" s="9"/>
      <c r="IQ2656" s="9"/>
      <c r="IR2656" s="9"/>
      <c r="IS2656" s="9"/>
      <c r="IT2656" s="9"/>
      <c r="IU2656" s="9"/>
      <c r="IV2656" s="9"/>
    </row>
    <row r="2657" s="5" customFormat="1" ht="15.75" customHeight="1" spans="3:256">
      <c r="C2657" s="7"/>
      <c r="D2657" s="1"/>
      <c r="E2657" s="1"/>
      <c r="F2657" s="8"/>
      <c r="IP2657" s="9"/>
      <c r="IQ2657" s="9"/>
      <c r="IR2657" s="9"/>
      <c r="IS2657" s="9"/>
      <c r="IT2657" s="9"/>
      <c r="IU2657" s="9"/>
      <c r="IV2657" s="9"/>
    </row>
    <row r="2658" s="5" customFormat="1" ht="15.75" customHeight="1" spans="3:256">
      <c r="C2658" s="7"/>
      <c r="D2658" s="1"/>
      <c r="E2658" s="1"/>
      <c r="F2658" s="8"/>
      <c r="IP2658" s="9"/>
      <c r="IQ2658" s="9"/>
      <c r="IR2658" s="9"/>
      <c r="IS2658" s="9"/>
      <c r="IT2658" s="9"/>
      <c r="IU2658" s="9"/>
      <c r="IV2658" s="9"/>
    </row>
    <row r="2659" s="5" customFormat="1" ht="15.75" customHeight="1" spans="3:256">
      <c r="C2659" s="7"/>
      <c r="D2659" s="1"/>
      <c r="E2659" s="1"/>
      <c r="F2659" s="8"/>
      <c r="IP2659" s="9"/>
      <c r="IQ2659" s="9"/>
      <c r="IR2659" s="9"/>
      <c r="IS2659" s="9"/>
      <c r="IT2659" s="9"/>
      <c r="IU2659" s="9"/>
      <c r="IV2659" s="9"/>
    </row>
    <row r="2660" s="5" customFormat="1" ht="15.75" customHeight="1" spans="3:256">
      <c r="C2660" s="7"/>
      <c r="D2660" s="1"/>
      <c r="E2660" s="1"/>
      <c r="F2660" s="8"/>
      <c r="IP2660" s="9"/>
      <c r="IQ2660" s="9"/>
      <c r="IR2660" s="9"/>
      <c r="IS2660" s="9"/>
      <c r="IT2660" s="9"/>
      <c r="IU2660" s="9"/>
      <c r="IV2660" s="9"/>
    </row>
    <row r="2661" s="5" customFormat="1" ht="15.75" customHeight="1" spans="3:256">
      <c r="C2661" s="7"/>
      <c r="D2661" s="1"/>
      <c r="E2661" s="1"/>
      <c r="F2661" s="8"/>
      <c r="IP2661" s="9"/>
      <c r="IQ2661" s="9"/>
      <c r="IR2661" s="9"/>
      <c r="IS2661" s="9"/>
      <c r="IT2661" s="9"/>
      <c r="IU2661" s="9"/>
      <c r="IV2661" s="9"/>
    </row>
    <row r="2662" s="5" customFormat="1" ht="15.75" customHeight="1" spans="3:256">
      <c r="C2662" s="7"/>
      <c r="D2662" s="1"/>
      <c r="E2662" s="1"/>
      <c r="F2662" s="8"/>
      <c r="IP2662" s="9"/>
      <c r="IQ2662" s="9"/>
      <c r="IR2662" s="9"/>
      <c r="IS2662" s="9"/>
      <c r="IT2662" s="9"/>
      <c r="IU2662" s="9"/>
      <c r="IV2662" s="9"/>
    </row>
    <row r="2663" s="5" customFormat="1" ht="15.75" customHeight="1" spans="3:256">
      <c r="C2663" s="7"/>
      <c r="D2663" s="1"/>
      <c r="E2663" s="1"/>
      <c r="F2663" s="8"/>
      <c r="IP2663" s="9"/>
      <c r="IQ2663" s="9"/>
      <c r="IR2663" s="9"/>
      <c r="IS2663" s="9"/>
      <c r="IT2663" s="9"/>
      <c r="IU2663" s="9"/>
      <c r="IV2663" s="9"/>
    </row>
    <row r="2664" s="5" customFormat="1" ht="15.75" customHeight="1" spans="3:256">
      <c r="C2664" s="7"/>
      <c r="D2664" s="1"/>
      <c r="E2664" s="1"/>
      <c r="F2664" s="8"/>
      <c r="IP2664" s="9"/>
      <c r="IQ2664" s="9"/>
      <c r="IR2664" s="9"/>
      <c r="IS2664" s="9"/>
      <c r="IT2664" s="9"/>
      <c r="IU2664" s="9"/>
      <c r="IV2664" s="9"/>
    </row>
    <row r="2665" s="5" customFormat="1" ht="15.75" customHeight="1" spans="3:256">
      <c r="C2665" s="7"/>
      <c r="D2665" s="1"/>
      <c r="E2665" s="1"/>
      <c r="F2665" s="8"/>
      <c r="IP2665" s="9"/>
      <c r="IQ2665" s="9"/>
      <c r="IR2665" s="9"/>
      <c r="IS2665" s="9"/>
      <c r="IT2665" s="9"/>
      <c r="IU2665" s="9"/>
      <c r="IV2665" s="9"/>
    </row>
    <row r="2666" s="5" customFormat="1" ht="15.75" customHeight="1" spans="3:256">
      <c r="C2666" s="7"/>
      <c r="D2666" s="1"/>
      <c r="E2666" s="1"/>
      <c r="F2666" s="8"/>
      <c r="IP2666" s="9"/>
      <c r="IQ2666" s="9"/>
      <c r="IR2666" s="9"/>
      <c r="IS2666" s="9"/>
      <c r="IT2666" s="9"/>
      <c r="IU2666" s="9"/>
      <c r="IV2666" s="9"/>
    </row>
    <row r="2667" s="5" customFormat="1" ht="15.75" customHeight="1" spans="3:256">
      <c r="C2667" s="7"/>
      <c r="D2667" s="1"/>
      <c r="E2667" s="1"/>
      <c r="F2667" s="8"/>
      <c r="IP2667" s="9"/>
      <c r="IQ2667" s="9"/>
      <c r="IR2667" s="9"/>
      <c r="IS2667" s="9"/>
      <c r="IT2667" s="9"/>
      <c r="IU2667" s="9"/>
      <c r="IV2667" s="9"/>
    </row>
    <row r="2668" s="5" customFormat="1" ht="15.75" customHeight="1" spans="3:256">
      <c r="C2668" s="7"/>
      <c r="D2668" s="1"/>
      <c r="E2668" s="1"/>
      <c r="F2668" s="8"/>
      <c r="IP2668" s="9"/>
      <c r="IQ2668" s="9"/>
      <c r="IR2668" s="9"/>
      <c r="IS2668" s="9"/>
      <c r="IT2668" s="9"/>
      <c r="IU2668" s="9"/>
      <c r="IV2668" s="9"/>
    </row>
    <row r="2669" s="5" customFormat="1" ht="15.75" customHeight="1" spans="3:256">
      <c r="C2669" s="7"/>
      <c r="D2669" s="1"/>
      <c r="E2669" s="1"/>
      <c r="F2669" s="8"/>
      <c r="IP2669" s="9"/>
      <c r="IQ2669" s="9"/>
      <c r="IR2669" s="9"/>
      <c r="IS2669" s="9"/>
      <c r="IT2669" s="9"/>
      <c r="IU2669" s="9"/>
      <c r="IV2669" s="9"/>
    </row>
    <row r="2670" s="5" customFormat="1" ht="15.75" customHeight="1" spans="3:256">
      <c r="C2670" s="7"/>
      <c r="D2670" s="1"/>
      <c r="E2670" s="1"/>
      <c r="F2670" s="8"/>
      <c r="IP2670" s="9"/>
      <c r="IQ2670" s="9"/>
      <c r="IR2670" s="9"/>
      <c r="IS2670" s="9"/>
      <c r="IT2670" s="9"/>
      <c r="IU2670" s="9"/>
      <c r="IV2670" s="9"/>
    </row>
    <row r="2671" s="5" customFormat="1" ht="15.75" customHeight="1" spans="3:256">
      <c r="C2671" s="7"/>
      <c r="D2671" s="1"/>
      <c r="E2671" s="1"/>
      <c r="F2671" s="8"/>
      <c r="IP2671" s="9"/>
      <c r="IQ2671" s="9"/>
      <c r="IR2671" s="9"/>
      <c r="IS2671" s="9"/>
      <c r="IT2671" s="9"/>
      <c r="IU2671" s="9"/>
      <c r="IV2671" s="9"/>
    </row>
    <row r="2672" s="5" customFormat="1" ht="15.75" customHeight="1" spans="3:256">
      <c r="C2672" s="7"/>
      <c r="D2672" s="1"/>
      <c r="E2672" s="1"/>
      <c r="F2672" s="8"/>
      <c r="IP2672" s="9"/>
      <c r="IQ2672" s="9"/>
      <c r="IR2672" s="9"/>
      <c r="IS2672" s="9"/>
      <c r="IT2672" s="9"/>
      <c r="IU2672" s="9"/>
      <c r="IV2672" s="9"/>
    </row>
    <row r="2673" s="5" customFormat="1" ht="15.75" customHeight="1" spans="3:256">
      <c r="C2673" s="7"/>
      <c r="D2673" s="1"/>
      <c r="E2673" s="1"/>
      <c r="F2673" s="8"/>
      <c r="IP2673" s="9"/>
      <c r="IQ2673" s="9"/>
      <c r="IR2673" s="9"/>
      <c r="IS2673" s="9"/>
      <c r="IT2673" s="9"/>
      <c r="IU2673" s="9"/>
      <c r="IV2673" s="9"/>
    </row>
    <row r="2674" s="5" customFormat="1" ht="15.75" customHeight="1" spans="3:256">
      <c r="C2674" s="7"/>
      <c r="D2674" s="1"/>
      <c r="E2674" s="1"/>
      <c r="F2674" s="8"/>
      <c r="IP2674" s="9"/>
      <c r="IQ2674" s="9"/>
      <c r="IR2674" s="9"/>
      <c r="IS2674" s="9"/>
      <c r="IT2674" s="9"/>
      <c r="IU2674" s="9"/>
      <c r="IV2674" s="9"/>
    </row>
    <row r="2675" s="5" customFormat="1" ht="15.75" customHeight="1" spans="3:256">
      <c r="C2675" s="7"/>
      <c r="D2675" s="1"/>
      <c r="E2675" s="1"/>
      <c r="F2675" s="8"/>
      <c r="IP2675" s="9"/>
      <c r="IQ2675" s="9"/>
      <c r="IR2675" s="9"/>
      <c r="IS2675" s="9"/>
      <c r="IT2675" s="9"/>
      <c r="IU2675" s="9"/>
      <c r="IV2675" s="9"/>
    </row>
    <row r="2676" s="5" customFormat="1" ht="15.75" customHeight="1" spans="3:256">
      <c r="C2676" s="7"/>
      <c r="D2676" s="1"/>
      <c r="E2676" s="1"/>
      <c r="F2676" s="8"/>
      <c r="IP2676" s="9"/>
      <c r="IQ2676" s="9"/>
      <c r="IR2676" s="9"/>
      <c r="IS2676" s="9"/>
      <c r="IT2676" s="9"/>
      <c r="IU2676" s="9"/>
      <c r="IV2676" s="9"/>
    </row>
    <row r="2677" s="5" customFormat="1" ht="15.75" customHeight="1" spans="3:256">
      <c r="C2677" s="7"/>
      <c r="D2677" s="1"/>
      <c r="E2677" s="1"/>
      <c r="F2677" s="8"/>
      <c r="IP2677" s="9"/>
      <c r="IQ2677" s="9"/>
      <c r="IR2677" s="9"/>
      <c r="IS2677" s="9"/>
      <c r="IT2677" s="9"/>
      <c r="IU2677" s="9"/>
      <c r="IV2677" s="9"/>
    </row>
    <row r="2678" s="5" customFormat="1" ht="15.75" customHeight="1" spans="3:256">
      <c r="C2678" s="7"/>
      <c r="D2678" s="1"/>
      <c r="E2678" s="1"/>
      <c r="F2678" s="8"/>
      <c r="IP2678" s="9"/>
      <c r="IQ2678" s="9"/>
      <c r="IR2678" s="9"/>
      <c r="IS2678" s="9"/>
      <c r="IT2678" s="9"/>
      <c r="IU2678" s="9"/>
      <c r="IV2678" s="9"/>
    </row>
    <row r="2679" s="5" customFormat="1" ht="15.75" customHeight="1" spans="3:256">
      <c r="C2679" s="7"/>
      <c r="D2679" s="1"/>
      <c r="E2679" s="1"/>
      <c r="F2679" s="8"/>
      <c r="IP2679" s="9"/>
      <c r="IQ2679" s="9"/>
      <c r="IR2679" s="9"/>
      <c r="IS2679" s="9"/>
      <c r="IT2679" s="9"/>
      <c r="IU2679" s="9"/>
      <c r="IV2679" s="9"/>
    </row>
    <row r="2680" s="5" customFormat="1" ht="15.75" customHeight="1" spans="3:256">
      <c r="C2680" s="7"/>
      <c r="D2680" s="1"/>
      <c r="E2680" s="1"/>
      <c r="F2680" s="8"/>
      <c r="IP2680" s="9"/>
      <c r="IQ2680" s="9"/>
      <c r="IR2680" s="9"/>
      <c r="IS2680" s="9"/>
      <c r="IT2680" s="9"/>
      <c r="IU2680" s="9"/>
      <c r="IV2680" s="9"/>
    </row>
    <row r="2681" s="5" customFormat="1" ht="15.75" customHeight="1" spans="3:256">
      <c r="C2681" s="7"/>
      <c r="D2681" s="1"/>
      <c r="E2681" s="1"/>
      <c r="F2681" s="8"/>
      <c r="IP2681" s="9"/>
      <c r="IQ2681" s="9"/>
      <c r="IR2681" s="9"/>
      <c r="IS2681" s="9"/>
      <c r="IT2681" s="9"/>
      <c r="IU2681" s="9"/>
      <c r="IV2681" s="9"/>
    </row>
    <row r="2682" s="5" customFormat="1" ht="15.75" customHeight="1" spans="3:256">
      <c r="C2682" s="7"/>
      <c r="D2682" s="1"/>
      <c r="E2682" s="1"/>
      <c r="F2682" s="8"/>
      <c r="IP2682" s="9"/>
      <c r="IQ2682" s="9"/>
      <c r="IR2682" s="9"/>
      <c r="IS2682" s="9"/>
      <c r="IT2682" s="9"/>
      <c r="IU2682" s="9"/>
      <c r="IV2682" s="9"/>
    </row>
    <row r="2683" s="5" customFormat="1" ht="15.75" customHeight="1" spans="3:256">
      <c r="C2683" s="7"/>
      <c r="D2683" s="1"/>
      <c r="E2683" s="1"/>
      <c r="F2683" s="8"/>
      <c r="IP2683" s="9"/>
      <c r="IQ2683" s="9"/>
      <c r="IR2683" s="9"/>
      <c r="IS2683" s="9"/>
      <c r="IT2683" s="9"/>
      <c r="IU2683" s="9"/>
      <c r="IV2683" s="9"/>
    </row>
    <row r="2684" s="5" customFormat="1" ht="15.75" customHeight="1" spans="3:256">
      <c r="C2684" s="7"/>
      <c r="D2684" s="1"/>
      <c r="E2684" s="1"/>
      <c r="F2684" s="8"/>
      <c r="IP2684" s="9"/>
      <c r="IQ2684" s="9"/>
      <c r="IR2684" s="9"/>
      <c r="IS2684" s="9"/>
      <c r="IT2684" s="9"/>
      <c r="IU2684" s="9"/>
      <c r="IV2684" s="9"/>
    </row>
    <row r="2685" s="5" customFormat="1" ht="15.75" customHeight="1" spans="3:256">
      <c r="C2685" s="7"/>
      <c r="D2685" s="1"/>
      <c r="E2685" s="1"/>
      <c r="F2685" s="8"/>
      <c r="IP2685" s="9"/>
      <c r="IQ2685" s="9"/>
      <c r="IR2685" s="9"/>
      <c r="IS2685" s="9"/>
      <c r="IT2685" s="9"/>
      <c r="IU2685" s="9"/>
      <c r="IV2685" s="9"/>
    </row>
    <row r="2686" s="5" customFormat="1" ht="15.75" customHeight="1" spans="3:256">
      <c r="C2686" s="7"/>
      <c r="D2686" s="1"/>
      <c r="E2686" s="1"/>
      <c r="F2686" s="8"/>
      <c r="IP2686" s="9"/>
      <c r="IQ2686" s="9"/>
      <c r="IR2686" s="9"/>
      <c r="IS2686" s="9"/>
      <c r="IT2686" s="9"/>
      <c r="IU2686" s="9"/>
      <c r="IV2686" s="9"/>
    </row>
    <row r="2687" s="5" customFormat="1" ht="15.75" customHeight="1" spans="3:256">
      <c r="C2687" s="7"/>
      <c r="D2687" s="1"/>
      <c r="E2687" s="1"/>
      <c r="F2687" s="8"/>
      <c r="IP2687" s="9"/>
      <c r="IQ2687" s="9"/>
      <c r="IR2687" s="9"/>
      <c r="IS2687" s="9"/>
      <c r="IT2687" s="9"/>
      <c r="IU2687" s="9"/>
      <c r="IV2687" s="9"/>
    </row>
    <row r="2688" s="5" customFormat="1" ht="15.75" customHeight="1" spans="3:256">
      <c r="C2688" s="7"/>
      <c r="D2688" s="1"/>
      <c r="E2688" s="1"/>
      <c r="F2688" s="8"/>
      <c r="IP2688" s="9"/>
      <c r="IQ2688" s="9"/>
      <c r="IR2688" s="9"/>
      <c r="IS2688" s="9"/>
      <c r="IT2688" s="9"/>
      <c r="IU2688" s="9"/>
      <c r="IV2688" s="9"/>
    </row>
    <row r="2689" s="5" customFormat="1" ht="15.75" customHeight="1" spans="3:256">
      <c r="C2689" s="7"/>
      <c r="D2689" s="1"/>
      <c r="E2689" s="1"/>
      <c r="F2689" s="8"/>
      <c r="IP2689" s="9"/>
      <c r="IQ2689" s="9"/>
      <c r="IR2689" s="9"/>
      <c r="IS2689" s="9"/>
      <c r="IT2689" s="9"/>
      <c r="IU2689" s="9"/>
      <c r="IV2689" s="9"/>
    </row>
    <row r="2690" s="5" customFormat="1" ht="15.75" customHeight="1" spans="3:256">
      <c r="C2690" s="7"/>
      <c r="D2690" s="1"/>
      <c r="E2690" s="1"/>
      <c r="F2690" s="8"/>
      <c r="IP2690" s="9"/>
      <c r="IQ2690" s="9"/>
      <c r="IR2690" s="9"/>
      <c r="IS2690" s="9"/>
      <c r="IT2690" s="9"/>
      <c r="IU2690" s="9"/>
      <c r="IV2690" s="9"/>
    </row>
    <row r="2691" s="5" customFormat="1" ht="15.75" customHeight="1" spans="3:256">
      <c r="C2691" s="7"/>
      <c r="D2691" s="1"/>
      <c r="E2691" s="1"/>
      <c r="F2691" s="8"/>
      <c r="IP2691" s="9"/>
      <c r="IQ2691" s="9"/>
      <c r="IR2691" s="9"/>
      <c r="IS2691" s="9"/>
      <c r="IT2691" s="9"/>
      <c r="IU2691" s="9"/>
      <c r="IV2691" s="9"/>
    </row>
    <row r="2692" s="5" customFormat="1" ht="15.75" customHeight="1" spans="3:256">
      <c r="C2692" s="7"/>
      <c r="D2692" s="1"/>
      <c r="E2692" s="1"/>
      <c r="F2692" s="8"/>
      <c r="IP2692" s="9"/>
      <c r="IQ2692" s="9"/>
      <c r="IR2692" s="9"/>
      <c r="IS2692" s="9"/>
      <c r="IT2692" s="9"/>
      <c r="IU2692" s="9"/>
      <c r="IV2692" s="9"/>
    </row>
    <row r="2693" s="5" customFormat="1" ht="15.75" customHeight="1" spans="3:256">
      <c r="C2693" s="7"/>
      <c r="D2693" s="1"/>
      <c r="E2693" s="1"/>
      <c r="F2693" s="8"/>
      <c r="IP2693" s="9"/>
      <c r="IQ2693" s="9"/>
      <c r="IR2693" s="9"/>
      <c r="IS2693" s="9"/>
      <c r="IT2693" s="9"/>
      <c r="IU2693" s="9"/>
      <c r="IV2693" s="9"/>
    </row>
    <row r="2694" s="5" customFormat="1" ht="15.75" customHeight="1" spans="3:256">
      <c r="C2694" s="7"/>
      <c r="D2694" s="1"/>
      <c r="E2694" s="1"/>
      <c r="F2694" s="8"/>
      <c r="IP2694" s="9"/>
      <c r="IQ2694" s="9"/>
      <c r="IR2694" s="9"/>
      <c r="IS2694" s="9"/>
      <c r="IT2694" s="9"/>
      <c r="IU2694" s="9"/>
      <c r="IV2694" s="9"/>
    </row>
    <row r="2695" s="5" customFormat="1" ht="15.75" customHeight="1" spans="3:256">
      <c r="C2695" s="7"/>
      <c r="D2695" s="1"/>
      <c r="E2695" s="1"/>
      <c r="F2695" s="8"/>
      <c r="IP2695" s="9"/>
      <c r="IQ2695" s="9"/>
      <c r="IR2695" s="9"/>
      <c r="IS2695" s="9"/>
      <c r="IT2695" s="9"/>
      <c r="IU2695" s="9"/>
      <c r="IV2695" s="9"/>
    </row>
    <row r="2696" s="5" customFormat="1" ht="15.75" customHeight="1" spans="3:256">
      <c r="C2696" s="7"/>
      <c r="D2696" s="1"/>
      <c r="E2696" s="1"/>
      <c r="F2696" s="8"/>
      <c r="IP2696" s="9"/>
      <c r="IQ2696" s="9"/>
      <c r="IR2696" s="9"/>
      <c r="IS2696" s="9"/>
      <c r="IT2696" s="9"/>
      <c r="IU2696" s="9"/>
      <c r="IV2696" s="9"/>
    </row>
    <row r="2697" s="5" customFormat="1" ht="15.75" customHeight="1" spans="3:256">
      <c r="C2697" s="7"/>
      <c r="D2697" s="1"/>
      <c r="E2697" s="1"/>
      <c r="F2697" s="8"/>
      <c r="IP2697" s="9"/>
      <c r="IQ2697" s="9"/>
      <c r="IR2697" s="9"/>
      <c r="IS2697" s="9"/>
      <c r="IT2697" s="9"/>
      <c r="IU2697" s="9"/>
      <c r="IV2697" s="9"/>
    </row>
    <row r="2698" s="5" customFormat="1" ht="15.75" customHeight="1" spans="3:256">
      <c r="C2698" s="7"/>
      <c r="D2698" s="1"/>
      <c r="E2698" s="1"/>
      <c r="F2698" s="8"/>
      <c r="IP2698" s="9"/>
      <c r="IQ2698" s="9"/>
      <c r="IR2698" s="9"/>
      <c r="IS2698" s="9"/>
      <c r="IT2698" s="9"/>
      <c r="IU2698" s="9"/>
      <c r="IV2698" s="9"/>
    </row>
    <row r="2699" s="5" customFormat="1" ht="15.75" customHeight="1" spans="3:256">
      <c r="C2699" s="7"/>
      <c r="D2699" s="1"/>
      <c r="E2699" s="1"/>
      <c r="F2699" s="8"/>
      <c r="IP2699" s="9"/>
      <c r="IQ2699" s="9"/>
      <c r="IR2699" s="9"/>
      <c r="IS2699" s="9"/>
      <c r="IT2699" s="9"/>
      <c r="IU2699" s="9"/>
      <c r="IV2699" s="9"/>
    </row>
    <row r="2700" s="5" customFormat="1" ht="15.75" customHeight="1" spans="3:256">
      <c r="C2700" s="7"/>
      <c r="D2700" s="1"/>
      <c r="E2700" s="1"/>
      <c r="F2700" s="8"/>
      <c r="IP2700" s="9"/>
      <c r="IQ2700" s="9"/>
      <c r="IR2700" s="9"/>
      <c r="IS2700" s="9"/>
      <c r="IT2700" s="9"/>
      <c r="IU2700" s="9"/>
      <c r="IV2700" s="9"/>
    </row>
    <row r="2701" s="5" customFormat="1" ht="15.75" customHeight="1" spans="3:256">
      <c r="C2701" s="7"/>
      <c r="D2701" s="1"/>
      <c r="E2701" s="1"/>
      <c r="F2701" s="8"/>
      <c r="IP2701" s="9"/>
      <c r="IQ2701" s="9"/>
      <c r="IR2701" s="9"/>
      <c r="IS2701" s="9"/>
      <c r="IT2701" s="9"/>
      <c r="IU2701" s="9"/>
      <c r="IV2701" s="9"/>
    </row>
    <row r="2702" s="5" customFormat="1" ht="15.75" customHeight="1" spans="3:256">
      <c r="C2702" s="7"/>
      <c r="D2702" s="1"/>
      <c r="E2702" s="1"/>
      <c r="F2702" s="8"/>
      <c r="IP2702" s="9"/>
      <c r="IQ2702" s="9"/>
      <c r="IR2702" s="9"/>
      <c r="IS2702" s="9"/>
      <c r="IT2702" s="9"/>
      <c r="IU2702" s="9"/>
      <c r="IV2702" s="9"/>
    </row>
    <row r="2703" s="5" customFormat="1" ht="15.75" customHeight="1" spans="3:256">
      <c r="C2703" s="7"/>
      <c r="D2703" s="1"/>
      <c r="E2703" s="1"/>
      <c r="F2703" s="8"/>
      <c r="IP2703" s="9"/>
      <c r="IQ2703" s="9"/>
      <c r="IR2703" s="9"/>
      <c r="IS2703" s="9"/>
      <c r="IT2703" s="9"/>
      <c r="IU2703" s="9"/>
      <c r="IV2703" s="9"/>
    </row>
    <row r="2704" s="5" customFormat="1" ht="15.75" customHeight="1" spans="3:256">
      <c r="C2704" s="7"/>
      <c r="D2704" s="1"/>
      <c r="E2704" s="1"/>
      <c r="F2704" s="8"/>
      <c r="IP2704" s="9"/>
      <c r="IQ2704" s="9"/>
      <c r="IR2704" s="9"/>
      <c r="IS2704" s="9"/>
      <c r="IT2704" s="9"/>
      <c r="IU2704" s="9"/>
      <c r="IV2704" s="9"/>
    </row>
    <row r="2705" s="5" customFormat="1" ht="15.75" customHeight="1" spans="3:256">
      <c r="C2705" s="7"/>
      <c r="D2705" s="1"/>
      <c r="E2705" s="1"/>
      <c r="F2705" s="8"/>
      <c r="IP2705" s="9"/>
      <c r="IQ2705" s="9"/>
      <c r="IR2705" s="9"/>
      <c r="IS2705" s="9"/>
      <c r="IT2705" s="9"/>
      <c r="IU2705" s="9"/>
      <c r="IV2705" s="9"/>
    </row>
    <row r="2706" s="5" customFormat="1" ht="15.75" customHeight="1" spans="3:256">
      <c r="C2706" s="7"/>
      <c r="D2706" s="1"/>
      <c r="E2706" s="1"/>
      <c r="F2706" s="8"/>
      <c r="IP2706" s="9"/>
      <c r="IQ2706" s="9"/>
      <c r="IR2706" s="9"/>
      <c r="IS2706" s="9"/>
      <c r="IT2706" s="9"/>
      <c r="IU2706" s="9"/>
      <c r="IV2706" s="9"/>
    </row>
    <row r="2707" s="5" customFormat="1" ht="15.75" customHeight="1" spans="3:256">
      <c r="C2707" s="7"/>
      <c r="D2707" s="1"/>
      <c r="E2707" s="1"/>
      <c r="F2707" s="8"/>
      <c r="IP2707" s="9"/>
      <c r="IQ2707" s="9"/>
      <c r="IR2707" s="9"/>
      <c r="IS2707" s="9"/>
      <c r="IT2707" s="9"/>
      <c r="IU2707" s="9"/>
      <c r="IV2707" s="9"/>
    </row>
    <row r="2708" s="5" customFormat="1" ht="15.75" customHeight="1" spans="3:256">
      <c r="C2708" s="7"/>
      <c r="D2708" s="1"/>
      <c r="E2708" s="1"/>
      <c r="F2708" s="8"/>
      <c r="IP2708" s="9"/>
      <c r="IQ2708" s="9"/>
      <c r="IR2708" s="9"/>
      <c r="IS2708" s="9"/>
      <c r="IT2708" s="9"/>
      <c r="IU2708" s="9"/>
      <c r="IV2708" s="9"/>
    </row>
    <row r="2709" s="5" customFormat="1" ht="15.75" customHeight="1" spans="3:256">
      <c r="C2709" s="7"/>
      <c r="D2709" s="1"/>
      <c r="E2709" s="1"/>
      <c r="F2709" s="8"/>
      <c r="IP2709" s="9"/>
      <c r="IQ2709" s="9"/>
      <c r="IR2709" s="9"/>
      <c r="IS2709" s="9"/>
      <c r="IT2709" s="9"/>
      <c r="IU2709" s="9"/>
      <c r="IV2709" s="9"/>
    </row>
    <row r="2710" s="5" customFormat="1" ht="15.75" customHeight="1" spans="3:256">
      <c r="C2710" s="7"/>
      <c r="D2710" s="1"/>
      <c r="E2710" s="1"/>
      <c r="F2710" s="8"/>
      <c r="IP2710" s="9"/>
      <c r="IQ2710" s="9"/>
      <c r="IR2710" s="9"/>
      <c r="IS2710" s="9"/>
      <c r="IT2710" s="9"/>
      <c r="IU2710" s="9"/>
      <c r="IV2710" s="9"/>
    </row>
    <row r="2711" s="5" customFormat="1" ht="15.75" customHeight="1" spans="3:256">
      <c r="C2711" s="7"/>
      <c r="D2711" s="1"/>
      <c r="E2711" s="1"/>
      <c r="F2711" s="8"/>
      <c r="IP2711" s="9"/>
      <c r="IQ2711" s="9"/>
      <c r="IR2711" s="9"/>
      <c r="IS2711" s="9"/>
      <c r="IT2711" s="9"/>
      <c r="IU2711" s="9"/>
      <c r="IV2711" s="9"/>
    </row>
    <row r="2712" s="5" customFormat="1" ht="15.75" customHeight="1" spans="3:256">
      <c r="C2712" s="7"/>
      <c r="D2712" s="1"/>
      <c r="E2712" s="1"/>
      <c r="F2712" s="8"/>
      <c r="IP2712" s="9"/>
      <c r="IQ2712" s="9"/>
      <c r="IR2712" s="9"/>
      <c r="IS2712" s="9"/>
      <c r="IT2712" s="9"/>
      <c r="IU2712" s="9"/>
      <c r="IV2712" s="9"/>
    </row>
    <row r="2713" s="5" customFormat="1" ht="15.75" customHeight="1" spans="3:256">
      <c r="C2713" s="7"/>
      <c r="D2713" s="1"/>
      <c r="E2713" s="1"/>
      <c r="F2713" s="8"/>
      <c r="IP2713" s="9"/>
      <c r="IQ2713" s="9"/>
      <c r="IR2713" s="9"/>
      <c r="IS2713" s="9"/>
      <c r="IT2713" s="9"/>
      <c r="IU2713" s="9"/>
      <c r="IV2713" s="9"/>
    </row>
    <row r="2714" s="5" customFormat="1" ht="15.75" customHeight="1" spans="3:256">
      <c r="C2714" s="7"/>
      <c r="D2714" s="1"/>
      <c r="E2714" s="1"/>
      <c r="F2714" s="8"/>
      <c r="IP2714" s="9"/>
      <c r="IQ2714" s="9"/>
      <c r="IR2714" s="9"/>
      <c r="IS2714" s="9"/>
      <c r="IT2714" s="9"/>
      <c r="IU2714" s="9"/>
      <c r="IV2714" s="9"/>
    </row>
    <row r="2715" s="5" customFormat="1" ht="15.75" customHeight="1" spans="3:256">
      <c r="C2715" s="7"/>
      <c r="D2715" s="1"/>
      <c r="E2715" s="1"/>
      <c r="F2715" s="8"/>
      <c r="IP2715" s="9"/>
      <c r="IQ2715" s="9"/>
      <c r="IR2715" s="9"/>
      <c r="IS2715" s="9"/>
      <c r="IT2715" s="9"/>
      <c r="IU2715" s="9"/>
      <c r="IV2715" s="9"/>
    </row>
    <row r="2716" s="5" customFormat="1" ht="15.75" customHeight="1" spans="3:256">
      <c r="C2716" s="7"/>
      <c r="D2716" s="1"/>
      <c r="E2716" s="1"/>
      <c r="F2716" s="8"/>
      <c r="IP2716" s="9"/>
      <c r="IQ2716" s="9"/>
      <c r="IR2716" s="9"/>
      <c r="IS2716" s="9"/>
      <c r="IT2716" s="9"/>
      <c r="IU2716" s="9"/>
      <c r="IV2716" s="9"/>
    </row>
    <row r="2717" s="5" customFormat="1" ht="15.75" customHeight="1" spans="3:256">
      <c r="C2717" s="7"/>
      <c r="D2717" s="1"/>
      <c r="E2717" s="1"/>
      <c r="F2717" s="8"/>
      <c r="IP2717" s="9"/>
      <c r="IQ2717" s="9"/>
      <c r="IR2717" s="9"/>
      <c r="IS2717" s="9"/>
      <c r="IT2717" s="9"/>
      <c r="IU2717" s="9"/>
      <c r="IV2717" s="9"/>
    </row>
    <row r="2718" s="5" customFormat="1" ht="15.75" customHeight="1" spans="3:256">
      <c r="C2718" s="7"/>
      <c r="D2718" s="1"/>
      <c r="E2718" s="1"/>
      <c r="F2718" s="8"/>
      <c r="IP2718" s="9"/>
      <c r="IQ2718" s="9"/>
      <c r="IR2718" s="9"/>
      <c r="IS2718" s="9"/>
      <c r="IT2718" s="9"/>
      <c r="IU2718" s="9"/>
      <c r="IV2718" s="9"/>
    </row>
    <row r="2719" s="5" customFormat="1" ht="15.75" customHeight="1" spans="3:256">
      <c r="C2719" s="7"/>
      <c r="D2719" s="1"/>
      <c r="E2719" s="1"/>
      <c r="F2719" s="8"/>
      <c r="IP2719" s="9"/>
      <c r="IQ2719" s="9"/>
      <c r="IR2719" s="9"/>
      <c r="IS2719" s="9"/>
      <c r="IT2719" s="9"/>
      <c r="IU2719" s="9"/>
      <c r="IV2719" s="9"/>
    </row>
    <row r="2720" s="5" customFormat="1" ht="15.75" customHeight="1" spans="3:256">
      <c r="C2720" s="7"/>
      <c r="D2720" s="1"/>
      <c r="E2720" s="1"/>
      <c r="F2720" s="8"/>
      <c r="IP2720" s="9"/>
      <c r="IQ2720" s="9"/>
      <c r="IR2720" s="9"/>
      <c r="IS2720" s="9"/>
      <c r="IT2720" s="9"/>
      <c r="IU2720" s="9"/>
      <c r="IV2720" s="9"/>
    </row>
    <row r="2721" s="5" customFormat="1" ht="15.75" customHeight="1" spans="3:256">
      <c r="C2721" s="7"/>
      <c r="D2721" s="1"/>
      <c r="E2721" s="1"/>
      <c r="F2721" s="8"/>
      <c r="IP2721" s="9"/>
      <c r="IQ2721" s="9"/>
      <c r="IR2721" s="9"/>
      <c r="IS2721" s="9"/>
      <c r="IT2721" s="9"/>
      <c r="IU2721" s="9"/>
      <c r="IV2721" s="9"/>
    </row>
    <row r="2722" s="5" customFormat="1" ht="15.75" customHeight="1" spans="3:256">
      <c r="C2722" s="7"/>
      <c r="D2722" s="1"/>
      <c r="E2722" s="1"/>
      <c r="F2722" s="8"/>
      <c r="IP2722" s="9"/>
      <c r="IQ2722" s="9"/>
      <c r="IR2722" s="9"/>
      <c r="IS2722" s="9"/>
      <c r="IT2722" s="9"/>
      <c r="IU2722" s="9"/>
      <c r="IV2722" s="9"/>
    </row>
    <row r="2723" s="5" customFormat="1" ht="15.75" customHeight="1" spans="3:256">
      <c r="C2723" s="7"/>
      <c r="D2723" s="1"/>
      <c r="E2723" s="1"/>
      <c r="F2723" s="8"/>
      <c r="IP2723" s="9"/>
      <c r="IQ2723" s="9"/>
      <c r="IR2723" s="9"/>
      <c r="IS2723" s="9"/>
      <c r="IT2723" s="9"/>
      <c r="IU2723" s="9"/>
      <c r="IV2723" s="9"/>
    </row>
    <row r="2724" s="5" customFormat="1" ht="15.75" customHeight="1" spans="3:256">
      <c r="C2724" s="7"/>
      <c r="D2724" s="1"/>
      <c r="E2724" s="1"/>
      <c r="F2724" s="8"/>
      <c r="IP2724" s="9"/>
      <c r="IQ2724" s="9"/>
      <c r="IR2724" s="9"/>
      <c r="IS2724" s="9"/>
      <c r="IT2724" s="9"/>
      <c r="IU2724" s="9"/>
      <c r="IV2724" s="9"/>
    </row>
    <row r="2725" s="5" customFormat="1" ht="15.75" customHeight="1" spans="3:256">
      <c r="C2725" s="7"/>
      <c r="D2725" s="1"/>
      <c r="E2725" s="1"/>
      <c r="F2725" s="8"/>
      <c r="IP2725" s="9"/>
      <c r="IQ2725" s="9"/>
      <c r="IR2725" s="9"/>
      <c r="IS2725" s="9"/>
      <c r="IT2725" s="9"/>
      <c r="IU2725" s="9"/>
      <c r="IV2725" s="9"/>
    </row>
    <row r="2726" s="5" customFormat="1" ht="15.75" customHeight="1" spans="3:256">
      <c r="C2726" s="7"/>
      <c r="D2726" s="1"/>
      <c r="E2726" s="1"/>
      <c r="F2726" s="8"/>
      <c r="IP2726" s="9"/>
      <c r="IQ2726" s="9"/>
      <c r="IR2726" s="9"/>
      <c r="IS2726" s="9"/>
      <c r="IT2726" s="9"/>
      <c r="IU2726" s="9"/>
      <c r="IV2726" s="9"/>
    </row>
    <row r="2727" s="5" customFormat="1" ht="15.75" customHeight="1" spans="3:256">
      <c r="C2727" s="7"/>
      <c r="D2727" s="1"/>
      <c r="E2727" s="1"/>
      <c r="F2727" s="8"/>
      <c r="IP2727" s="9"/>
      <c r="IQ2727" s="9"/>
      <c r="IR2727" s="9"/>
      <c r="IS2727" s="9"/>
      <c r="IT2727" s="9"/>
      <c r="IU2727" s="9"/>
      <c r="IV2727" s="9"/>
    </row>
    <row r="2728" s="5" customFormat="1" ht="15.75" customHeight="1" spans="3:256">
      <c r="C2728" s="7"/>
      <c r="D2728" s="1"/>
      <c r="E2728" s="1"/>
      <c r="F2728" s="8"/>
      <c r="IP2728" s="9"/>
      <c r="IQ2728" s="9"/>
      <c r="IR2728" s="9"/>
      <c r="IS2728" s="9"/>
      <c r="IT2728" s="9"/>
      <c r="IU2728" s="9"/>
      <c r="IV2728" s="9"/>
    </row>
    <row r="2729" s="5" customFormat="1" ht="15.75" customHeight="1" spans="3:256">
      <c r="C2729" s="7"/>
      <c r="D2729" s="1"/>
      <c r="E2729" s="1"/>
      <c r="F2729" s="8"/>
      <c r="IP2729" s="9"/>
      <c r="IQ2729" s="9"/>
      <c r="IR2729" s="9"/>
      <c r="IS2729" s="9"/>
      <c r="IT2729" s="9"/>
      <c r="IU2729" s="9"/>
      <c r="IV2729" s="9"/>
    </row>
    <row r="2730" s="5" customFormat="1" ht="15.75" customHeight="1" spans="3:256">
      <c r="C2730" s="7"/>
      <c r="D2730" s="1"/>
      <c r="E2730" s="1"/>
      <c r="F2730" s="8"/>
      <c r="IP2730" s="9"/>
      <c r="IQ2730" s="9"/>
      <c r="IR2730" s="9"/>
      <c r="IS2730" s="9"/>
      <c r="IT2730" s="9"/>
      <c r="IU2730" s="9"/>
      <c r="IV2730" s="9"/>
    </row>
    <row r="2731" s="5" customFormat="1" ht="15.75" customHeight="1" spans="3:256">
      <c r="C2731" s="7"/>
      <c r="D2731" s="1"/>
      <c r="E2731" s="1"/>
      <c r="F2731" s="8"/>
      <c r="IP2731" s="9"/>
      <c r="IQ2731" s="9"/>
      <c r="IR2731" s="9"/>
      <c r="IS2731" s="9"/>
      <c r="IT2731" s="9"/>
      <c r="IU2731" s="9"/>
      <c r="IV2731" s="9"/>
    </row>
    <row r="2732" s="5" customFormat="1" ht="15.75" customHeight="1" spans="3:256">
      <c r="C2732" s="7"/>
      <c r="D2732" s="1"/>
      <c r="E2732" s="1"/>
      <c r="F2732" s="8"/>
      <c r="IP2732" s="9"/>
      <c r="IQ2732" s="9"/>
      <c r="IR2732" s="9"/>
      <c r="IS2732" s="9"/>
      <c r="IT2732" s="9"/>
      <c r="IU2732" s="9"/>
      <c r="IV2732" s="9"/>
    </row>
    <row r="2733" s="5" customFormat="1" ht="15.75" customHeight="1" spans="3:256">
      <c r="C2733" s="7"/>
      <c r="D2733" s="1"/>
      <c r="E2733" s="1"/>
      <c r="F2733" s="8"/>
      <c r="IP2733" s="9"/>
      <c r="IQ2733" s="9"/>
      <c r="IR2733" s="9"/>
      <c r="IS2733" s="9"/>
      <c r="IT2733" s="9"/>
      <c r="IU2733" s="9"/>
      <c r="IV2733" s="9"/>
    </row>
    <row r="2734" s="5" customFormat="1" ht="15.75" customHeight="1" spans="3:256">
      <c r="C2734" s="7"/>
      <c r="D2734" s="1"/>
      <c r="E2734" s="1"/>
      <c r="F2734" s="8"/>
      <c r="IP2734" s="9"/>
      <c r="IQ2734" s="9"/>
      <c r="IR2734" s="9"/>
      <c r="IS2734" s="9"/>
      <c r="IT2734" s="9"/>
      <c r="IU2734" s="9"/>
      <c r="IV2734" s="9"/>
    </row>
    <row r="2735" s="5" customFormat="1" ht="15.75" customHeight="1" spans="3:256">
      <c r="C2735" s="7"/>
      <c r="D2735" s="1"/>
      <c r="E2735" s="1"/>
      <c r="F2735" s="8"/>
      <c r="IP2735" s="9"/>
      <c r="IQ2735" s="9"/>
      <c r="IR2735" s="9"/>
      <c r="IS2735" s="9"/>
      <c r="IT2735" s="9"/>
      <c r="IU2735" s="9"/>
      <c r="IV2735" s="9"/>
    </row>
    <row r="2736" s="5" customFormat="1" ht="15.75" customHeight="1" spans="3:256">
      <c r="C2736" s="7"/>
      <c r="D2736" s="1"/>
      <c r="E2736" s="1"/>
      <c r="F2736" s="8"/>
      <c r="IP2736" s="9"/>
      <c r="IQ2736" s="9"/>
      <c r="IR2736" s="9"/>
      <c r="IS2736" s="9"/>
      <c r="IT2736" s="9"/>
      <c r="IU2736" s="9"/>
      <c r="IV2736" s="9"/>
    </row>
    <row r="2737" s="5" customFormat="1" ht="15.75" customHeight="1" spans="3:256">
      <c r="C2737" s="7"/>
      <c r="D2737" s="1"/>
      <c r="E2737" s="1"/>
      <c r="F2737" s="8"/>
      <c r="IP2737" s="9"/>
      <c r="IQ2737" s="9"/>
      <c r="IR2737" s="9"/>
      <c r="IS2737" s="9"/>
      <c r="IT2737" s="9"/>
      <c r="IU2737" s="9"/>
      <c r="IV2737" s="9"/>
    </row>
    <row r="2738" s="5" customFormat="1" ht="15.75" customHeight="1" spans="3:256">
      <c r="C2738" s="7"/>
      <c r="D2738" s="1"/>
      <c r="E2738" s="1"/>
      <c r="F2738" s="8"/>
      <c r="IP2738" s="9"/>
      <c r="IQ2738" s="9"/>
      <c r="IR2738" s="9"/>
      <c r="IS2738" s="9"/>
      <c r="IT2738" s="9"/>
      <c r="IU2738" s="9"/>
      <c r="IV2738" s="9"/>
    </row>
    <row r="2739" s="5" customFormat="1" ht="15.75" customHeight="1" spans="3:256">
      <c r="C2739" s="7"/>
      <c r="D2739" s="1"/>
      <c r="E2739" s="1"/>
      <c r="F2739" s="8"/>
      <c r="IP2739" s="9"/>
      <c r="IQ2739" s="9"/>
      <c r="IR2739" s="9"/>
      <c r="IS2739" s="9"/>
      <c r="IT2739" s="9"/>
      <c r="IU2739" s="9"/>
      <c r="IV2739" s="9"/>
    </row>
    <row r="2740" s="5" customFormat="1" ht="15.75" customHeight="1" spans="3:256">
      <c r="C2740" s="7"/>
      <c r="D2740" s="1"/>
      <c r="E2740" s="1"/>
      <c r="F2740" s="8"/>
      <c r="IP2740" s="9"/>
      <c r="IQ2740" s="9"/>
      <c r="IR2740" s="9"/>
      <c r="IS2740" s="9"/>
      <c r="IT2740" s="9"/>
      <c r="IU2740" s="9"/>
      <c r="IV2740" s="9"/>
    </row>
    <row r="2741" s="5" customFormat="1" ht="15.75" customHeight="1" spans="3:256">
      <c r="C2741" s="7"/>
      <c r="D2741" s="1"/>
      <c r="E2741" s="1"/>
      <c r="F2741" s="8"/>
      <c r="IP2741" s="9"/>
      <c r="IQ2741" s="9"/>
      <c r="IR2741" s="9"/>
      <c r="IS2741" s="9"/>
      <c r="IT2741" s="9"/>
      <c r="IU2741" s="9"/>
      <c r="IV2741" s="9"/>
    </row>
    <row r="2742" s="5" customFormat="1" ht="15.75" customHeight="1" spans="3:256">
      <c r="C2742" s="7"/>
      <c r="D2742" s="1"/>
      <c r="E2742" s="1"/>
      <c r="F2742" s="8"/>
      <c r="IP2742" s="9"/>
      <c r="IQ2742" s="9"/>
      <c r="IR2742" s="9"/>
      <c r="IS2742" s="9"/>
      <c r="IT2742" s="9"/>
      <c r="IU2742" s="9"/>
      <c r="IV2742" s="9"/>
    </row>
    <row r="2743" s="5" customFormat="1" ht="15.75" customHeight="1" spans="3:256">
      <c r="C2743" s="7"/>
      <c r="D2743" s="1"/>
      <c r="E2743" s="1"/>
      <c r="F2743" s="8"/>
      <c r="IP2743" s="9"/>
      <c r="IQ2743" s="9"/>
      <c r="IR2743" s="9"/>
      <c r="IS2743" s="9"/>
      <c r="IT2743" s="9"/>
      <c r="IU2743" s="9"/>
      <c r="IV2743" s="9"/>
    </row>
    <row r="2744" s="5" customFormat="1" ht="15.75" customHeight="1" spans="3:256">
      <c r="C2744" s="7"/>
      <c r="D2744" s="1"/>
      <c r="E2744" s="1"/>
      <c r="F2744" s="8"/>
      <c r="IP2744" s="9"/>
      <c r="IQ2744" s="9"/>
      <c r="IR2744" s="9"/>
      <c r="IS2744" s="9"/>
      <c r="IT2744" s="9"/>
      <c r="IU2744" s="9"/>
      <c r="IV2744" s="9"/>
    </row>
    <row r="2745" s="5" customFormat="1" ht="15.75" customHeight="1" spans="3:256">
      <c r="C2745" s="7"/>
      <c r="D2745" s="1"/>
      <c r="E2745" s="1"/>
      <c r="F2745" s="8"/>
      <c r="IP2745" s="9"/>
      <c r="IQ2745" s="9"/>
      <c r="IR2745" s="9"/>
      <c r="IS2745" s="9"/>
      <c r="IT2745" s="9"/>
      <c r="IU2745" s="9"/>
      <c r="IV2745" s="9"/>
    </row>
    <row r="2746" s="5" customFormat="1" ht="15.75" customHeight="1" spans="3:256">
      <c r="C2746" s="7"/>
      <c r="D2746" s="1"/>
      <c r="E2746" s="1"/>
      <c r="F2746" s="8"/>
      <c r="IP2746" s="9"/>
      <c r="IQ2746" s="9"/>
      <c r="IR2746" s="9"/>
      <c r="IS2746" s="9"/>
      <c r="IT2746" s="9"/>
      <c r="IU2746" s="9"/>
      <c r="IV2746" s="9"/>
    </row>
    <row r="2747" s="5" customFormat="1" ht="15.75" customHeight="1" spans="3:256">
      <c r="C2747" s="7"/>
      <c r="D2747" s="1"/>
      <c r="E2747" s="1"/>
      <c r="F2747" s="8"/>
      <c r="IP2747" s="9"/>
      <c r="IQ2747" s="9"/>
      <c r="IR2747" s="9"/>
      <c r="IS2747" s="9"/>
      <c r="IT2747" s="9"/>
      <c r="IU2747" s="9"/>
      <c r="IV2747" s="9"/>
    </row>
    <row r="2748" s="5" customFormat="1" ht="15.75" customHeight="1" spans="3:256">
      <c r="C2748" s="7"/>
      <c r="D2748" s="1"/>
      <c r="E2748" s="1"/>
      <c r="F2748" s="8"/>
      <c r="IP2748" s="9"/>
      <c r="IQ2748" s="9"/>
      <c r="IR2748" s="9"/>
      <c r="IS2748" s="9"/>
      <c r="IT2748" s="9"/>
      <c r="IU2748" s="9"/>
      <c r="IV2748" s="9"/>
    </row>
    <row r="2749" s="5" customFormat="1" ht="15.75" customHeight="1" spans="3:256">
      <c r="C2749" s="7"/>
      <c r="D2749" s="1"/>
      <c r="E2749" s="1"/>
      <c r="F2749" s="8"/>
      <c r="IP2749" s="9"/>
      <c r="IQ2749" s="9"/>
      <c r="IR2749" s="9"/>
      <c r="IS2749" s="9"/>
      <c r="IT2749" s="9"/>
      <c r="IU2749" s="9"/>
      <c r="IV2749" s="9"/>
    </row>
    <row r="2750" s="5" customFormat="1" ht="15.75" customHeight="1" spans="3:256">
      <c r="C2750" s="7"/>
      <c r="D2750" s="1"/>
      <c r="E2750" s="1"/>
      <c r="F2750" s="8"/>
      <c r="IP2750" s="9"/>
      <c r="IQ2750" s="9"/>
      <c r="IR2750" s="9"/>
      <c r="IS2750" s="9"/>
      <c r="IT2750" s="9"/>
      <c r="IU2750" s="9"/>
      <c r="IV2750" s="9"/>
    </row>
    <row r="2751" s="5" customFormat="1" ht="15.75" customHeight="1" spans="3:256">
      <c r="C2751" s="7"/>
      <c r="D2751" s="1"/>
      <c r="E2751" s="1"/>
      <c r="F2751" s="8"/>
      <c r="IP2751" s="9"/>
      <c r="IQ2751" s="9"/>
      <c r="IR2751" s="9"/>
      <c r="IS2751" s="9"/>
      <c r="IT2751" s="9"/>
      <c r="IU2751" s="9"/>
      <c r="IV2751" s="9"/>
    </row>
    <row r="2752" s="5" customFormat="1" ht="15.75" customHeight="1" spans="3:256">
      <c r="C2752" s="7"/>
      <c r="D2752" s="1"/>
      <c r="E2752" s="1"/>
      <c r="F2752" s="8"/>
      <c r="IP2752" s="9"/>
      <c r="IQ2752" s="9"/>
      <c r="IR2752" s="9"/>
      <c r="IS2752" s="9"/>
      <c r="IT2752" s="9"/>
      <c r="IU2752" s="9"/>
      <c r="IV2752" s="9"/>
    </row>
    <row r="2753" s="5" customFormat="1" ht="15.75" customHeight="1" spans="3:256">
      <c r="C2753" s="7"/>
      <c r="D2753" s="1"/>
      <c r="E2753" s="1"/>
      <c r="F2753" s="8"/>
      <c r="IP2753" s="9"/>
      <c r="IQ2753" s="9"/>
      <c r="IR2753" s="9"/>
      <c r="IS2753" s="9"/>
      <c r="IT2753" s="9"/>
      <c r="IU2753" s="9"/>
      <c r="IV2753" s="9"/>
    </row>
    <row r="2754" s="5" customFormat="1" ht="15.75" customHeight="1" spans="3:256">
      <c r="C2754" s="7"/>
      <c r="D2754" s="1"/>
      <c r="E2754" s="1"/>
      <c r="F2754" s="8"/>
      <c r="IP2754" s="9"/>
      <c r="IQ2754" s="9"/>
      <c r="IR2754" s="9"/>
      <c r="IS2754" s="9"/>
      <c r="IT2754" s="9"/>
      <c r="IU2754" s="9"/>
      <c r="IV2754" s="9"/>
    </row>
    <row r="2755" s="5" customFormat="1" ht="15.75" customHeight="1" spans="3:256">
      <c r="C2755" s="7"/>
      <c r="D2755" s="1"/>
      <c r="E2755" s="1"/>
      <c r="F2755" s="8"/>
      <c r="IP2755" s="9"/>
      <c r="IQ2755" s="9"/>
      <c r="IR2755" s="9"/>
      <c r="IS2755" s="9"/>
      <c r="IT2755" s="9"/>
      <c r="IU2755" s="9"/>
      <c r="IV2755" s="9"/>
    </row>
    <row r="2756" s="5" customFormat="1" ht="15.75" customHeight="1" spans="3:256">
      <c r="C2756" s="7"/>
      <c r="D2756" s="1"/>
      <c r="E2756" s="1"/>
      <c r="F2756" s="8"/>
      <c r="IP2756" s="9"/>
      <c r="IQ2756" s="9"/>
      <c r="IR2756" s="9"/>
      <c r="IS2756" s="9"/>
      <c r="IT2756" s="9"/>
      <c r="IU2756" s="9"/>
      <c r="IV2756" s="9"/>
    </row>
    <row r="2757" s="5" customFormat="1" ht="15.75" customHeight="1" spans="3:256">
      <c r="C2757" s="7"/>
      <c r="D2757" s="1"/>
      <c r="E2757" s="1"/>
      <c r="F2757" s="8"/>
      <c r="IP2757" s="9"/>
      <c r="IQ2757" s="9"/>
      <c r="IR2757" s="9"/>
      <c r="IS2757" s="9"/>
      <c r="IT2757" s="9"/>
      <c r="IU2757" s="9"/>
      <c r="IV2757" s="9"/>
    </row>
    <row r="2758" s="5" customFormat="1" ht="15.75" customHeight="1" spans="3:256">
      <c r="C2758" s="7"/>
      <c r="D2758" s="1"/>
      <c r="E2758" s="1"/>
      <c r="F2758" s="8"/>
      <c r="IP2758" s="9"/>
      <c r="IQ2758" s="9"/>
      <c r="IR2758" s="9"/>
      <c r="IS2758" s="9"/>
      <c r="IT2758" s="9"/>
      <c r="IU2758" s="9"/>
      <c r="IV2758" s="9"/>
    </row>
    <row r="2759" s="5" customFormat="1" ht="15.75" customHeight="1" spans="3:256">
      <c r="C2759" s="7"/>
      <c r="D2759" s="1"/>
      <c r="E2759" s="1"/>
      <c r="F2759" s="8"/>
      <c r="IP2759" s="9"/>
      <c r="IQ2759" s="9"/>
      <c r="IR2759" s="9"/>
      <c r="IS2759" s="9"/>
      <c r="IT2759" s="9"/>
      <c r="IU2759" s="9"/>
      <c r="IV2759" s="9"/>
    </row>
    <row r="2760" s="5" customFormat="1" ht="15.75" customHeight="1" spans="3:256">
      <c r="C2760" s="7"/>
      <c r="D2760" s="1"/>
      <c r="E2760" s="1"/>
      <c r="F2760" s="8"/>
      <c r="IP2760" s="9"/>
      <c r="IQ2760" s="9"/>
      <c r="IR2760" s="9"/>
      <c r="IS2760" s="9"/>
      <c r="IT2760" s="9"/>
      <c r="IU2760" s="9"/>
      <c r="IV2760" s="9"/>
    </row>
    <row r="2761" s="5" customFormat="1" ht="15.75" customHeight="1" spans="3:256">
      <c r="C2761" s="7"/>
      <c r="D2761" s="1"/>
      <c r="E2761" s="1"/>
      <c r="F2761" s="8"/>
      <c r="IP2761" s="9"/>
      <c r="IQ2761" s="9"/>
      <c r="IR2761" s="9"/>
      <c r="IS2761" s="9"/>
      <c r="IT2761" s="9"/>
      <c r="IU2761" s="9"/>
      <c r="IV2761" s="9"/>
    </row>
    <row r="2762" s="5" customFormat="1" ht="15.75" customHeight="1" spans="3:256">
      <c r="C2762" s="7"/>
      <c r="D2762" s="1"/>
      <c r="E2762" s="1"/>
      <c r="F2762" s="8"/>
      <c r="IP2762" s="9"/>
      <c r="IQ2762" s="9"/>
      <c r="IR2762" s="9"/>
      <c r="IS2762" s="9"/>
      <c r="IT2762" s="9"/>
      <c r="IU2762" s="9"/>
      <c r="IV2762" s="9"/>
    </row>
    <row r="2763" s="5" customFormat="1" ht="15.75" customHeight="1" spans="3:256">
      <c r="C2763" s="7"/>
      <c r="D2763" s="1"/>
      <c r="E2763" s="1"/>
      <c r="F2763" s="8"/>
      <c r="IP2763" s="9"/>
      <c r="IQ2763" s="9"/>
      <c r="IR2763" s="9"/>
      <c r="IS2763" s="9"/>
      <c r="IT2763" s="9"/>
      <c r="IU2763" s="9"/>
      <c r="IV2763" s="9"/>
    </row>
    <row r="2764" s="5" customFormat="1" ht="15.75" customHeight="1" spans="3:256">
      <c r="C2764" s="7"/>
      <c r="D2764" s="1"/>
      <c r="E2764" s="1"/>
      <c r="F2764" s="8"/>
      <c r="IP2764" s="9"/>
      <c r="IQ2764" s="9"/>
      <c r="IR2764" s="9"/>
      <c r="IS2764" s="9"/>
      <c r="IT2764" s="9"/>
      <c r="IU2764" s="9"/>
      <c r="IV2764" s="9"/>
    </row>
    <row r="2765" s="5" customFormat="1" ht="15.75" customHeight="1" spans="3:256">
      <c r="C2765" s="7"/>
      <c r="D2765" s="1"/>
      <c r="E2765" s="1"/>
      <c r="F2765" s="8"/>
      <c r="IP2765" s="9"/>
      <c r="IQ2765" s="9"/>
      <c r="IR2765" s="9"/>
      <c r="IS2765" s="9"/>
      <c r="IT2765" s="9"/>
      <c r="IU2765" s="9"/>
      <c r="IV2765" s="9"/>
    </row>
    <row r="2766" s="5" customFormat="1" ht="15.75" customHeight="1" spans="3:256">
      <c r="C2766" s="7"/>
      <c r="D2766" s="1"/>
      <c r="E2766" s="1"/>
      <c r="F2766" s="8"/>
      <c r="IP2766" s="9"/>
      <c r="IQ2766" s="9"/>
      <c r="IR2766" s="9"/>
      <c r="IS2766" s="9"/>
      <c r="IT2766" s="9"/>
      <c r="IU2766" s="9"/>
      <c r="IV2766" s="9"/>
    </row>
    <row r="2767" s="5" customFormat="1" ht="15.75" customHeight="1" spans="3:256">
      <c r="C2767" s="7"/>
      <c r="D2767" s="1"/>
      <c r="E2767" s="1"/>
      <c r="F2767" s="8"/>
      <c r="IP2767" s="9"/>
      <c r="IQ2767" s="9"/>
      <c r="IR2767" s="9"/>
      <c r="IS2767" s="9"/>
      <c r="IT2767" s="9"/>
      <c r="IU2767" s="9"/>
      <c r="IV2767" s="9"/>
    </row>
    <row r="2768" s="5" customFormat="1" ht="15.75" customHeight="1" spans="3:256">
      <c r="C2768" s="7"/>
      <c r="D2768" s="1"/>
      <c r="E2768" s="1"/>
      <c r="F2768" s="8"/>
      <c r="IP2768" s="9"/>
      <c r="IQ2768" s="9"/>
      <c r="IR2768" s="9"/>
      <c r="IS2768" s="9"/>
      <c r="IT2768" s="9"/>
      <c r="IU2768" s="9"/>
      <c r="IV2768" s="9"/>
    </row>
    <row r="2769" s="5" customFormat="1" ht="15.75" customHeight="1" spans="3:256">
      <c r="C2769" s="7"/>
      <c r="D2769" s="1"/>
      <c r="E2769" s="1"/>
      <c r="F2769" s="8"/>
      <c r="IP2769" s="9"/>
      <c r="IQ2769" s="9"/>
      <c r="IR2769" s="9"/>
      <c r="IS2769" s="9"/>
      <c r="IT2769" s="9"/>
      <c r="IU2769" s="9"/>
      <c r="IV2769" s="9"/>
    </row>
    <row r="2770" s="5" customFormat="1" ht="15.75" customHeight="1" spans="3:256">
      <c r="C2770" s="7"/>
      <c r="D2770" s="1"/>
      <c r="E2770" s="1"/>
      <c r="F2770" s="8"/>
      <c r="IP2770" s="9"/>
      <c r="IQ2770" s="9"/>
      <c r="IR2770" s="9"/>
      <c r="IS2770" s="9"/>
      <c r="IT2770" s="9"/>
      <c r="IU2770" s="9"/>
      <c r="IV2770" s="9"/>
    </row>
    <row r="2771" s="5" customFormat="1" ht="15.75" customHeight="1" spans="3:256">
      <c r="C2771" s="7"/>
      <c r="D2771" s="1"/>
      <c r="E2771" s="1"/>
      <c r="F2771" s="8"/>
      <c r="IP2771" s="9"/>
      <c r="IQ2771" s="9"/>
      <c r="IR2771" s="9"/>
      <c r="IS2771" s="9"/>
      <c r="IT2771" s="9"/>
      <c r="IU2771" s="9"/>
      <c r="IV2771" s="9"/>
    </row>
    <row r="2772" s="5" customFormat="1" ht="15.75" customHeight="1" spans="3:256">
      <c r="C2772" s="7"/>
      <c r="D2772" s="1"/>
      <c r="E2772" s="1"/>
      <c r="F2772" s="8"/>
      <c r="IP2772" s="9"/>
      <c r="IQ2772" s="9"/>
      <c r="IR2772" s="9"/>
      <c r="IS2772" s="9"/>
      <c r="IT2772" s="9"/>
      <c r="IU2772" s="9"/>
      <c r="IV2772" s="9"/>
    </row>
    <row r="2773" s="5" customFormat="1" ht="15.75" customHeight="1" spans="3:256">
      <c r="C2773" s="7"/>
      <c r="D2773" s="1"/>
      <c r="E2773" s="1"/>
      <c r="F2773" s="8"/>
      <c r="IP2773" s="9"/>
      <c r="IQ2773" s="9"/>
      <c r="IR2773" s="9"/>
      <c r="IS2773" s="9"/>
      <c r="IT2773" s="9"/>
      <c r="IU2773" s="9"/>
      <c r="IV2773" s="9"/>
    </row>
    <row r="2774" s="5" customFormat="1" ht="15.75" customHeight="1" spans="3:256">
      <c r="C2774" s="7"/>
      <c r="D2774" s="1"/>
      <c r="E2774" s="1"/>
      <c r="F2774" s="8"/>
      <c r="IP2774" s="9"/>
      <c r="IQ2774" s="9"/>
      <c r="IR2774" s="9"/>
      <c r="IS2774" s="9"/>
      <c r="IT2774" s="9"/>
      <c r="IU2774" s="9"/>
      <c r="IV2774" s="9"/>
    </row>
    <row r="2775" s="5" customFormat="1" ht="15.75" customHeight="1" spans="3:256">
      <c r="C2775" s="7"/>
      <c r="D2775" s="1"/>
      <c r="E2775" s="1"/>
      <c r="F2775" s="8"/>
      <c r="IP2775" s="9"/>
      <c r="IQ2775" s="9"/>
      <c r="IR2775" s="9"/>
      <c r="IS2775" s="9"/>
      <c r="IT2775" s="9"/>
      <c r="IU2775" s="9"/>
      <c r="IV2775" s="9"/>
    </row>
    <row r="2776" s="5" customFormat="1" ht="15.75" customHeight="1" spans="3:256">
      <c r="C2776" s="7"/>
      <c r="D2776" s="1"/>
      <c r="E2776" s="1"/>
      <c r="F2776" s="8"/>
      <c r="IP2776" s="9"/>
      <c r="IQ2776" s="9"/>
      <c r="IR2776" s="9"/>
      <c r="IS2776" s="9"/>
      <c r="IT2776" s="9"/>
      <c r="IU2776" s="9"/>
      <c r="IV2776" s="9"/>
    </row>
    <row r="2777" s="5" customFormat="1" ht="15.75" customHeight="1" spans="3:256">
      <c r="C2777" s="7"/>
      <c r="D2777" s="1"/>
      <c r="E2777" s="1"/>
      <c r="F2777" s="8"/>
      <c r="IP2777" s="9"/>
      <c r="IQ2777" s="9"/>
      <c r="IR2777" s="9"/>
      <c r="IS2777" s="9"/>
      <c r="IT2777" s="9"/>
      <c r="IU2777" s="9"/>
      <c r="IV2777" s="9"/>
    </row>
    <row r="2778" s="5" customFormat="1" ht="15.75" customHeight="1" spans="3:256">
      <c r="C2778" s="7"/>
      <c r="D2778" s="1"/>
      <c r="E2778" s="1"/>
      <c r="F2778" s="8"/>
      <c r="IP2778" s="9"/>
      <c r="IQ2778" s="9"/>
      <c r="IR2778" s="9"/>
      <c r="IS2778" s="9"/>
      <c r="IT2778" s="9"/>
      <c r="IU2778" s="9"/>
      <c r="IV2778" s="9"/>
    </row>
    <row r="2779" s="5" customFormat="1" ht="15.75" customHeight="1" spans="3:256">
      <c r="C2779" s="7"/>
      <c r="D2779" s="1"/>
      <c r="E2779" s="1"/>
      <c r="F2779" s="8"/>
      <c r="IP2779" s="9"/>
      <c r="IQ2779" s="9"/>
      <c r="IR2779" s="9"/>
      <c r="IS2779" s="9"/>
      <c r="IT2779" s="9"/>
      <c r="IU2779" s="9"/>
      <c r="IV2779" s="9"/>
    </row>
    <row r="2780" s="5" customFormat="1" ht="15.75" customHeight="1" spans="3:256">
      <c r="C2780" s="7"/>
      <c r="D2780" s="1"/>
      <c r="E2780" s="1"/>
      <c r="F2780" s="8"/>
      <c r="IP2780" s="9"/>
      <c r="IQ2780" s="9"/>
      <c r="IR2780" s="9"/>
      <c r="IS2780" s="9"/>
      <c r="IT2780" s="9"/>
      <c r="IU2780" s="9"/>
      <c r="IV2780" s="9"/>
    </row>
    <row r="2781" s="5" customFormat="1" ht="15.75" customHeight="1" spans="3:256">
      <c r="C2781" s="7"/>
      <c r="D2781" s="1"/>
      <c r="E2781" s="1"/>
      <c r="F2781" s="8"/>
      <c r="IP2781" s="9"/>
      <c r="IQ2781" s="9"/>
      <c r="IR2781" s="9"/>
      <c r="IS2781" s="9"/>
      <c r="IT2781" s="9"/>
      <c r="IU2781" s="9"/>
      <c r="IV2781" s="9"/>
    </row>
    <row r="2782" s="5" customFormat="1" ht="15.75" customHeight="1" spans="3:256">
      <c r="C2782" s="7"/>
      <c r="D2782" s="1"/>
      <c r="E2782" s="1"/>
      <c r="F2782" s="8"/>
      <c r="IP2782" s="9"/>
      <c r="IQ2782" s="9"/>
      <c r="IR2782" s="9"/>
      <c r="IS2782" s="9"/>
      <c r="IT2782" s="9"/>
      <c r="IU2782" s="9"/>
      <c r="IV2782" s="9"/>
    </row>
    <row r="2783" s="5" customFormat="1" ht="15.75" customHeight="1" spans="3:256">
      <c r="C2783" s="7"/>
      <c r="D2783" s="1"/>
      <c r="E2783" s="1"/>
      <c r="F2783" s="8"/>
      <c r="IP2783" s="9"/>
      <c r="IQ2783" s="9"/>
      <c r="IR2783" s="9"/>
      <c r="IS2783" s="9"/>
      <c r="IT2783" s="9"/>
      <c r="IU2783" s="9"/>
      <c r="IV2783" s="9"/>
    </row>
    <row r="2784" s="5" customFormat="1" ht="15.75" customHeight="1" spans="3:256">
      <c r="C2784" s="7"/>
      <c r="D2784" s="1"/>
      <c r="E2784" s="1"/>
      <c r="F2784" s="8"/>
      <c r="IP2784" s="9"/>
      <c r="IQ2784" s="9"/>
      <c r="IR2784" s="9"/>
      <c r="IS2784" s="9"/>
      <c r="IT2784" s="9"/>
      <c r="IU2784" s="9"/>
      <c r="IV2784" s="9"/>
    </row>
    <row r="2785" s="5" customFormat="1" ht="15.75" customHeight="1" spans="3:256">
      <c r="C2785" s="7"/>
      <c r="D2785" s="1"/>
      <c r="E2785" s="1"/>
      <c r="F2785" s="8"/>
      <c r="IP2785" s="9"/>
      <c r="IQ2785" s="9"/>
      <c r="IR2785" s="9"/>
      <c r="IS2785" s="9"/>
      <c r="IT2785" s="9"/>
      <c r="IU2785" s="9"/>
      <c r="IV2785" s="9"/>
    </row>
    <row r="2786" s="5" customFormat="1" ht="15.75" customHeight="1" spans="3:256">
      <c r="C2786" s="7"/>
      <c r="D2786" s="1"/>
      <c r="E2786" s="1"/>
      <c r="F2786" s="8"/>
      <c r="IP2786" s="9"/>
      <c r="IQ2786" s="9"/>
      <c r="IR2786" s="9"/>
      <c r="IS2786" s="9"/>
      <c r="IT2786" s="9"/>
      <c r="IU2786" s="9"/>
      <c r="IV2786" s="9"/>
    </row>
    <row r="2787" s="5" customFormat="1" ht="15.75" customHeight="1" spans="3:256">
      <c r="C2787" s="7"/>
      <c r="D2787" s="1"/>
      <c r="E2787" s="1"/>
      <c r="F2787" s="8"/>
      <c r="IP2787" s="9"/>
      <c r="IQ2787" s="9"/>
      <c r="IR2787" s="9"/>
      <c r="IS2787" s="9"/>
      <c r="IT2787" s="9"/>
      <c r="IU2787" s="9"/>
      <c r="IV2787" s="9"/>
    </row>
    <row r="2788" s="5" customFormat="1" ht="15.75" customHeight="1" spans="3:256">
      <c r="C2788" s="7"/>
      <c r="D2788" s="1"/>
      <c r="E2788" s="1"/>
      <c r="F2788" s="8"/>
      <c r="IP2788" s="9"/>
      <c r="IQ2788" s="9"/>
      <c r="IR2788" s="9"/>
      <c r="IS2788" s="9"/>
      <c r="IT2788" s="9"/>
      <c r="IU2788" s="9"/>
      <c r="IV2788" s="9"/>
    </row>
    <row r="2789" s="5" customFormat="1" ht="15.75" customHeight="1" spans="3:256">
      <c r="C2789" s="7"/>
      <c r="D2789" s="1"/>
      <c r="E2789" s="1"/>
      <c r="F2789" s="8"/>
      <c r="IP2789" s="9"/>
      <c r="IQ2789" s="9"/>
      <c r="IR2789" s="9"/>
      <c r="IS2789" s="9"/>
      <c r="IT2789" s="9"/>
      <c r="IU2789" s="9"/>
      <c r="IV2789" s="9"/>
    </row>
    <row r="2790" s="5" customFormat="1" ht="15.75" customHeight="1" spans="3:256">
      <c r="C2790" s="7"/>
      <c r="D2790" s="1"/>
      <c r="E2790" s="1"/>
      <c r="F2790" s="8"/>
      <c r="IP2790" s="9"/>
      <c r="IQ2790" s="9"/>
      <c r="IR2790" s="9"/>
      <c r="IS2790" s="9"/>
      <c r="IT2790" s="9"/>
      <c r="IU2790" s="9"/>
      <c r="IV2790" s="9"/>
    </row>
    <row r="2791" s="5" customFormat="1" ht="15.75" customHeight="1" spans="3:256">
      <c r="C2791" s="7"/>
      <c r="D2791" s="1"/>
      <c r="E2791" s="1"/>
      <c r="F2791" s="8"/>
      <c r="IP2791" s="9"/>
      <c r="IQ2791" s="9"/>
      <c r="IR2791" s="9"/>
      <c r="IS2791" s="9"/>
      <c r="IT2791" s="9"/>
      <c r="IU2791" s="9"/>
      <c r="IV2791" s="9"/>
    </row>
    <row r="2792" s="5" customFormat="1" ht="15.75" customHeight="1" spans="3:256">
      <c r="C2792" s="7"/>
      <c r="D2792" s="1"/>
      <c r="E2792" s="1"/>
      <c r="F2792" s="8"/>
      <c r="IP2792" s="9"/>
      <c r="IQ2792" s="9"/>
      <c r="IR2792" s="9"/>
      <c r="IS2792" s="9"/>
      <c r="IT2792" s="9"/>
      <c r="IU2792" s="9"/>
      <c r="IV2792" s="9"/>
    </row>
    <row r="2793" s="5" customFormat="1" ht="15.75" customHeight="1" spans="3:256">
      <c r="C2793" s="7"/>
      <c r="D2793" s="1"/>
      <c r="E2793" s="1"/>
      <c r="F2793" s="8"/>
      <c r="IP2793" s="9"/>
      <c r="IQ2793" s="9"/>
      <c r="IR2793" s="9"/>
      <c r="IS2793" s="9"/>
      <c r="IT2793" s="9"/>
      <c r="IU2793" s="9"/>
      <c r="IV2793" s="9"/>
    </row>
    <row r="2794" s="5" customFormat="1" ht="15.75" customHeight="1" spans="3:256">
      <c r="C2794" s="7"/>
      <c r="D2794" s="1"/>
      <c r="E2794" s="1"/>
      <c r="F2794" s="8"/>
      <c r="IP2794" s="9"/>
      <c r="IQ2794" s="9"/>
      <c r="IR2794" s="9"/>
      <c r="IS2794" s="9"/>
      <c r="IT2794" s="9"/>
      <c r="IU2794" s="9"/>
      <c r="IV2794" s="9"/>
    </row>
    <row r="2795" s="5" customFormat="1" ht="15.75" customHeight="1" spans="3:256">
      <c r="C2795" s="7"/>
      <c r="D2795" s="1"/>
      <c r="E2795" s="1"/>
      <c r="F2795" s="8"/>
      <c r="IP2795" s="9"/>
      <c r="IQ2795" s="9"/>
      <c r="IR2795" s="9"/>
      <c r="IS2795" s="9"/>
      <c r="IT2795" s="9"/>
      <c r="IU2795" s="9"/>
      <c r="IV2795" s="9"/>
    </row>
    <row r="2796" s="5" customFormat="1" ht="15.75" customHeight="1" spans="3:256">
      <c r="C2796" s="7"/>
      <c r="D2796" s="1"/>
      <c r="E2796" s="1"/>
      <c r="F2796" s="8"/>
      <c r="IP2796" s="9"/>
      <c r="IQ2796" s="9"/>
      <c r="IR2796" s="9"/>
      <c r="IS2796" s="9"/>
      <c r="IT2796" s="9"/>
      <c r="IU2796" s="9"/>
      <c r="IV2796" s="9"/>
    </row>
    <row r="2797" s="5" customFormat="1" ht="15.75" customHeight="1" spans="3:256">
      <c r="C2797" s="7"/>
      <c r="D2797" s="1"/>
      <c r="E2797" s="1"/>
      <c r="F2797" s="8"/>
      <c r="IP2797" s="9"/>
      <c r="IQ2797" s="9"/>
      <c r="IR2797" s="9"/>
      <c r="IS2797" s="9"/>
      <c r="IT2797" s="9"/>
      <c r="IU2797" s="9"/>
      <c r="IV2797" s="9"/>
    </row>
    <row r="2798" s="5" customFormat="1" ht="15.75" customHeight="1" spans="3:256">
      <c r="C2798" s="7"/>
      <c r="D2798" s="1"/>
      <c r="E2798" s="1"/>
      <c r="F2798" s="8"/>
      <c r="IP2798" s="9"/>
      <c r="IQ2798" s="9"/>
      <c r="IR2798" s="9"/>
      <c r="IS2798" s="9"/>
      <c r="IT2798" s="9"/>
      <c r="IU2798" s="9"/>
      <c r="IV2798" s="9"/>
    </row>
    <row r="2799" s="5" customFormat="1" ht="15.75" customHeight="1" spans="3:256">
      <c r="C2799" s="7"/>
      <c r="D2799" s="1"/>
      <c r="E2799" s="1"/>
      <c r="F2799" s="8"/>
      <c r="IP2799" s="9"/>
      <c r="IQ2799" s="9"/>
      <c r="IR2799" s="9"/>
      <c r="IS2799" s="9"/>
      <c r="IT2799" s="9"/>
      <c r="IU2799" s="9"/>
      <c r="IV2799" s="9"/>
    </row>
    <row r="2800" s="5" customFormat="1" ht="15.75" customHeight="1" spans="3:256">
      <c r="C2800" s="7"/>
      <c r="D2800" s="1"/>
      <c r="E2800" s="1"/>
      <c r="F2800" s="8"/>
      <c r="IP2800" s="9"/>
      <c r="IQ2800" s="9"/>
      <c r="IR2800" s="9"/>
      <c r="IS2800" s="9"/>
      <c r="IT2800" s="9"/>
      <c r="IU2800" s="9"/>
      <c r="IV2800" s="9"/>
    </row>
    <row r="2801" s="5" customFormat="1" ht="15.75" customHeight="1" spans="3:256">
      <c r="C2801" s="7"/>
      <c r="D2801" s="1"/>
      <c r="E2801" s="1"/>
      <c r="F2801" s="8"/>
      <c r="IP2801" s="9"/>
      <c r="IQ2801" s="9"/>
      <c r="IR2801" s="9"/>
      <c r="IS2801" s="9"/>
      <c r="IT2801" s="9"/>
      <c r="IU2801" s="9"/>
      <c r="IV2801" s="9"/>
    </row>
    <row r="2802" s="5" customFormat="1" ht="15.75" customHeight="1" spans="3:256">
      <c r="C2802" s="7"/>
      <c r="D2802" s="1"/>
      <c r="E2802" s="1"/>
      <c r="F2802" s="8"/>
      <c r="IP2802" s="9"/>
      <c r="IQ2802" s="9"/>
      <c r="IR2802" s="9"/>
      <c r="IS2802" s="9"/>
      <c r="IT2802" s="9"/>
      <c r="IU2802" s="9"/>
      <c r="IV2802" s="9"/>
    </row>
    <row r="2803" s="5" customFormat="1" ht="15.75" customHeight="1" spans="3:256">
      <c r="C2803" s="7"/>
      <c r="D2803" s="1"/>
      <c r="E2803" s="1"/>
      <c r="F2803" s="8"/>
      <c r="IP2803" s="9"/>
      <c r="IQ2803" s="9"/>
      <c r="IR2803" s="9"/>
      <c r="IS2803" s="9"/>
      <c r="IT2803" s="9"/>
      <c r="IU2803" s="9"/>
      <c r="IV2803" s="9"/>
    </row>
    <row r="2804" s="5" customFormat="1" ht="15.75" customHeight="1" spans="3:256">
      <c r="C2804" s="7"/>
      <c r="D2804" s="1"/>
      <c r="E2804" s="1"/>
      <c r="F2804" s="8"/>
      <c r="IP2804" s="9"/>
      <c r="IQ2804" s="9"/>
      <c r="IR2804" s="9"/>
      <c r="IS2804" s="9"/>
      <c r="IT2804" s="9"/>
      <c r="IU2804" s="9"/>
      <c r="IV2804" s="9"/>
    </row>
    <row r="2805" s="5" customFormat="1" ht="15.75" customHeight="1" spans="3:256">
      <c r="C2805" s="7"/>
      <c r="D2805" s="1"/>
      <c r="E2805" s="1"/>
      <c r="F2805" s="8"/>
      <c r="IP2805" s="9"/>
      <c r="IQ2805" s="9"/>
      <c r="IR2805" s="9"/>
      <c r="IS2805" s="9"/>
      <c r="IT2805" s="9"/>
      <c r="IU2805" s="9"/>
      <c r="IV2805" s="9"/>
    </row>
    <row r="2806" s="5" customFormat="1" ht="15.75" customHeight="1" spans="3:256">
      <c r="C2806" s="7"/>
      <c r="D2806" s="1"/>
      <c r="E2806" s="1"/>
      <c r="F2806" s="8"/>
      <c r="IP2806" s="9"/>
      <c r="IQ2806" s="9"/>
      <c r="IR2806" s="9"/>
      <c r="IS2806" s="9"/>
      <c r="IT2806" s="9"/>
      <c r="IU2806" s="9"/>
      <c r="IV2806" s="9"/>
    </row>
    <row r="2807" s="5" customFormat="1" ht="15.75" customHeight="1" spans="3:256">
      <c r="C2807" s="7"/>
      <c r="D2807" s="1"/>
      <c r="E2807" s="1"/>
      <c r="F2807" s="8"/>
      <c r="IP2807" s="9"/>
      <c r="IQ2807" s="9"/>
      <c r="IR2807" s="9"/>
      <c r="IS2807" s="9"/>
      <c r="IT2807" s="9"/>
      <c r="IU2807" s="9"/>
      <c r="IV2807" s="9"/>
    </row>
    <row r="2808" s="5" customFormat="1" ht="15.75" customHeight="1" spans="3:256">
      <c r="C2808" s="7"/>
      <c r="D2808" s="1"/>
      <c r="E2808" s="1"/>
      <c r="F2808" s="8"/>
      <c r="IP2808" s="9"/>
      <c r="IQ2808" s="9"/>
      <c r="IR2808" s="9"/>
      <c r="IS2808" s="9"/>
      <c r="IT2808" s="9"/>
      <c r="IU2808" s="9"/>
      <c r="IV2808" s="9"/>
    </row>
    <row r="2809" s="5" customFormat="1" ht="15.75" customHeight="1" spans="3:256">
      <c r="C2809" s="7"/>
      <c r="D2809" s="1"/>
      <c r="E2809" s="1"/>
      <c r="F2809" s="8"/>
      <c r="IP2809" s="9"/>
      <c r="IQ2809" s="9"/>
      <c r="IR2809" s="9"/>
      <c r="IS2809" s="9"/>
      <c r="IT2809" s="9"/>
      <c r="IU2809" s="9"/>
      <c r="IV2809" s="9"/>
    </row>
    <row r="2810" s="5" customFormat="1" ht="15.75" customHeight="1" spans="3:256">
      <c r="C2810" s="7"/>
      <c r="D2810" s="1"/>
      <c r="E2810" s="1"/>
      <c r="F2810" s="8"/>
      <c r="IP2810" s="9"/>
      <c r="IQ2810" s="9"/>
      <c r="IR2810" s="9"/>
      <c r="IS2810" s="9"/>
      <c r="IT2810" s="9"/>
      <c r="IU2810" s="9"/>
      <c r="IV2810" s="9"/>
    </row>
    <row r="2811" s="5" customFormat="1" ht="15.75" customHeight="1" spans="3:256">
      <c r="C2811" s="7"/>
      <c r="D2811" s="1"/>
      <c r="E2811" s="1"/>
      <c r="F2811" s="8"/>
      <c r="IP2811" s="9"/>
      <c r="IQ2811" s="9"/>
      <c r="IR2811" s="9"/>
      <c r="IS2811" s="9"/>
      <c r="IT2811" s="9"/>
      <c r="IU2811" s="9"/>
      <c r="IV2811" s="9"/>
    </row>
    <row r="2812" s="5" customFormat="1" ht="15.75" customHeight="1" spans="3:256">
      <c r="C2812" s="7"/>
      <c r="D2812" s="1"/>
      <c r="E2812" s="1"/>
      <c r="F2812" s="8"/>
      <c r="IP2812" s="9"/>
      <c r="IQ2812" s="9"/>
      <c r="IR2812" s="9"/>
      <c r="IS2812" s="9"/>
      <c r="IT2812" s="9"/>
      <c r="IU2812" s="9"/>
      <c r="IV2812" s="9"/>
    </row>
    <row r="2813" s="5" customFormat="1" ht="15.75" customHeight="1" spans="3:256">
      <c r="C2813" s="7"/>
      <c r="D2813" s="1"/>
      <c r="E2813" s="1"/>
      <c r="F2813" s="8"/>
      <c r="IP2813" s="9"/>
      <c r="IQ2813" s="9"/>
      <c r="IR2813" s="9"/>
      <c r="IS2813" s="9"/>
      <c r="IT2813" s="9"/>
      <c r="IU2813" s="9"/>
      <c r="IV2813" s="9"/>
    </row>
    <row r="2814" s="5" customFormat="1" ht="15.75" customHeight="1" spans="3:256">
      <c r="C2814" s="7"/>
      <c r="D2814" s="1"/>
      <c r="E2814" s="1"/>
      <c r="F2814" s="8"/>
      <c r="IP2814" s="9"/>
      <c r="IQ2814" s="9"/>
      <c r="IR2814" s="9"/>
      <c r="IS2814" s="9"/>
      <c r="IT2814" s="9"/>
      <c r="IU2814" s="9"/>
      <c r="IV2814" s="9"/>
    </row>
    <row r="2815" s="5" customFormat="1" ht="15.75" customHeight="1" spans="3:256">
      <c r="C2815" s="7"/>
      <c r="D2815" s="1"/>
      <c r="E2815" s="1"/>
      <c r="F2815" s="8"/>
      <c r="IP2815" s="9"/>
      <c r="IQ2815" s="9"/>
      <c r="IR2815" s="9"/>
      <c r="IS2815" s="9"/>
      <c r="IT2815" s="9"/>
      <c r="IU2815" s="9"/>
      <c r="IV2815" s="9"/>
    </row>
    <row r="2816" s="5" customFormat="1" ht="15.75" customHeight="1" spans="3:256">
      <c r="C2816" s="7"/>
      <c r="D2816" s="1"/>
      <c r="E2816" s="1"/>
      <c r="F2816" s="8"/>
      <c r="IP2816" s="9"/>
      <c r="IQ2816" s="9"/>
      <c r="IR2816" s="9"/>
      <c r="IS2816" s="9"/>
      <c r="IT2816" s="9"/>
      <c r="IU2816" s="9"/>
      <c r="IV2816" s="9"/>
    </row>
    <row r="2817" s="5" customFormat="1" ht="15.75" customHeight="1" spans="3:256">
      <c r="C2817" s="7"/>
      <c r="D2817" s="1"/>
      <c r="E2817" s="1"/>
      <c r="F2817" s="8"/>
      <c r="IP2817" s="9"/>
      <c r="IQ2817" s="9"/>
      <c r="IR2817" s="9"/>
      <c r="IS2817" s="9"/>
      <c r="IT2817" s="9"/>
      <c r="IU2817" s="9"/>
      <c r="IV2817" s="9"/>
    </row>
    <row r="2818" s="5" customFormat="1" ht="15.75" customHeight="1" spans="3:256">
      <c r="C2818" s="7"/>
      <c r="D2818" s="1"/>
      <c r="E2818" s="1"/>
      <c r="F2818" s="8"/>
      <c r="IP2818" s="9"/>
      <c r="IQ2818" s="9"/>
      <c r="IR2818" s="9"/>
      <c r="IS2818" s="9"/>
      <c r="IT2818" s="9"/>
      <c r="IU2818" s="9"/>
      <c r="IV2818" s="9"/>
    </row>
    <row r="2819" s="5" customFormat="1" ht="15.75" customHeight="1" spans="3:256">
      <c r="C2819" s="7"/>
      <c r="D2819" s="1"/>
      <c r="E2819" s="1"/>
      <c r="F2819" s="8"/>
      <c r="IP2819" s="9"/>
      <c r="IQ2819" s="9"/>
      <c r="IR2819" s="9"/>
      <c r="IS2819" s="9"/>
      <c r="IT2819" s="9"/>
      <c r="IU2819" s="9"/>
      <c r="IV2819" s="9"/>
    </row>
    <row r="2820" s="5" customFormat="1" ht="15.75" customHeight="1" spans="3:256">
      <c r="C2820" s="7"/>
      <c r="D2820" s="1"/>
      <c r="E2820" s="1"/>
      <c r="F2820" s="8"/>
      <c r="IP2820" s="9"/>
      <c r="IQ2820" s="9"/>
      <c r="IR2820" s="9"/>
      <c r="IS2820" s="9"/>
      <c r="IT2820" s="9"/>
      <c r="IU2820" s="9"/>
      <c r="IV2820" s="9"/>
    </row>
    <row r="2821" s="5" customFormat="1" ht="15.75" customHeight="1" spans="3:256">
      <c r="C2821" s="7"/>
      <c r="D2821" s="1"/>
      <c r="E2821" s="1"/>
      <c r="F2821" s="8"/>
      <c r="IP2821" s="9"/>
      <c r="IQ2821" s="9"/>
      <c r="IR2821" s="9"/>
      <c r="IS2821" s="9"/>
      <c r="IT2821" s="9"/>
      <c r="IU2821" s="9"/>
      <c r="IV2821" s="9"/>
    </row>
    <row r="2822" s="5" customFormat="1" ht="15.75" customHeight="1" spans="3:256">
      <c r="C2822" s="7"/>
      <c r="D2822" s="1"/>
      <c r="E2822" s="1"/>
      <c r="F2822" s="8"/>
      <c r="IP2822" s="9"/>
      <c r="IQ2822" s="9"/>
      <c r="IR2822" s="9"/>
      <c r="IS2822" s="9"/>
      <c r="IT2822" s="9"/>
      <c r="IU2822" s="9"/>
      <c r="IV2822" s="9"/>
    </row>
    <row r="2823" s="5" customFormat="1" ht="15.75" customHeight="1" spans="3:256">
      <c r="C2823" s="7"/>
      <c r="D2823" s="1"/>
      <c r="E2823" s="1"/>
      <c r="F2823" s="8"/>
      <c r="IP2823" s="9"/>
      <c r="IQ2823" s="9"/>
      <c r="IR2823" s="9"/>
      <c r="IS2823" s="9"/>
      <c r="IT2823" s="9"/>
      <c r="IU2823" s="9"/>
      <c r="IV2823" s="9"/>
    </row>
    <row r="2824" s="5" customFormat="1" ht="15.75" customHeight="1" spans="3:256">
      <c r="C2824" s="7"/>
      <c r="D2824" s="1"/>
      <c r="E2824" s="1"/>
      <c r="F2824" s="8"/>
      <c r="IP2824" s="9"/>
      <c r="IQ2824" s="9"/>
      <c r="IR2824" s="9"/>
      <c r="IS2824" s="9"/>
      <c r="IT2824" s="9"/>
      <c r="IU2824" s="9"/>
      <c r="IV2824" s="9"/>
    </row>
    <row r="2825" s="5" customFormat="1" ht="15.75" customHeight="1" spans="3:256">
      <c r="C2825" s="7"/>
      <c r="D2825" s="1"/>
      <c r="E2825" s="1"/>
      <c r="F2825" s="8"/>
      <c r="IP2825" s="9"/>
      <c r="IQ2825" s="9"/>
      <c r="IR2825" s="9"/>
      <c r="IS2825" s="9"/>
      <c r="IT2825" s="9"/>
      <c r="IU2825" s="9"/>
      <c r="IV2825" s="9"/>
    </row>
    <row r="2826" s="5" customFormat="1" ht="15.75" customHeight="1" spans="3:256">
      <c r="C2826" s="7"/>
      <c r="D2826" s="1"/>
      <c r="E2826" s="1"/>
      <c r="F2826" s="8"/>
      <c r="IP2826" s="9"/>
      <c r="IQ2826" s="9"/>
      <c r="IR2826" s="9"/>
      <c r="IS2826" s="9"/>
      <c r="IT2826" s="9"/>
      <c r="IU2826" s="9"/>
      <c r="IV2826" s="9"/>
    </row>
    <row r="2827" s="5" customFormat="1" ht="15.75" customHeight="1" spans="3:256">
      <c r="C2827" s="7"/>
      <c r="D2827" s="1"/>
      <c r="E2827" s="1"/>
      <c r="F2827" s="8"/>
      <c r="IP2827" s="9"/>
      <c r="IQ2827" s="9"/>
      <c r="IR2827" s="9"/>
      <c r="IS2827" s="9"/>
      <c r="IT2827" s="9"/>
      <c r="IU2827" s="9"/>
      <c r="IV2827" s="9"/>
    </row>
    <row r="2828" s="5" customFormat="1" ht="15.75" customHeight="1" spans="3:256">
      <c r="C2828" s="7"/>
      <c r="D2828" s="1"/>
      <c r="E2828" s="1"/>
      <c r="F2828" s="8"/>
      <c r="IP2828" s="9"/>
      <c r="IQ2828" s="9"/>
      <c r="IR2828" s="9"/>
      <c r="IS2828" s="9"/>
      <c r="IT2828" s="9"/>
      <c r="IU2828" s="9"/>
      <c r="IV2828" s="9"/>
    </row>
    <row r="2829" s="5" customFormat="1" ht="15.75" customHeight="1" spans="3:256">
      <c r="C2829" s="7"/>
      <c r="D2829" s="1"/>
      <c r="E2829" s="1"/>
      <c r="F2829" s="8"/>
      <c r="IP2829" s="9"/>
      <c r="IQ2829" s="9"/>
      <c r="IR2829" s="9"/>
      <c r="IS2829" s="9"/>
      <c r="IT2829" s="9"/>
      <c r="IU2829" s="9"/>
      <c r="IV2829" s="9"/>
    </row>
    <row r="2830" s="5" customFormat="1" ht="15.75" customHeight="1" spans="3:256">
      <c r="C2830" s="7"/>
      <c r="D2830" s="1"/>
      <c r="E2830" s="1"/>
      <c r="F2830" s="8"/>
      <c r="IP2830" s="9"/>
      <c r="IQ2830" s="9"/>
      <c r="IR2830" s="9"/>
      <c r="IS2830" s="9"/>
      <c r="IT2830" s="9"/>
      <c r="IU2830" s="9"/>
      <c r="IV2830" s="9"/>
    </row>
    <row r="2831" s="5" customFormat="1" ht="15.75" customHeight="1" spans="3:256">
      <c r="C2831" s="7"/>
      <c r="D2831" s="1"/>
      <c r="E2831" s="1"/>
      <c r="F2831" s="8"/>
      <c r="IP2831" s="9"/>
      <c r="IQ2831" s="9"/>
      <c r="IR2831" s="9"/>
      <c r="IS2831" s="9"/>
      <c r="IT2831" s="9"/>
      <c r="IU2831" s="9"/>
      <c r="IV2831" s="9"/>
    </row>
    <row r="2832" s="5" customFormat="1" ht="15.75" customHeight="1" spans="3:256">
      <c r="C2832" s="7"/>
      <c r="D2832" s="1"/>
      <c r="E2832" s="1"/>
      <c r="F2832" s="8"/>
      <c r="IP2832" s="9"/>
      <c r="IQ2832" s="9"/>
      <c r="IR2832" s="9"/>
      <c r="IS2832" s="9"/>
      <c r="IT2832" s="9"/>
      <c r="IU2832" s="9"/>
      <c r="IV2832" s="9"/>
    </row>
    <row r="2833" s="5" customFormat="1" ht="15.75" customHeight="1" spans="3:256">
      <c r="C2833" s="7"/>
      <c r="D2833" s="1"/>
      <c r="E2833" s="1"/>
      <c r="F2833" s="8"/>
      <c r="IP2833" s="9"/>
      <c r="IQ2833" s="9"/>
      <c r="IR2833" s="9"/>
      <c r="IS2833" s="9"/>
      <c r="IT2833" s="9"/>
      <c r="IU2833" s="9"/>
      <c r="IV2833" s="9"/>
    </row>
    <row r="2834" s="5" customFormat="1" ht="15.75" customHeight="1" spans="3:256">
      <c r="C2834" s="7"/>
      <c r="D2834" s="1"/>
      <c r="E2834" s="1"/>
      <c r="F2834" s="8"/>
      <c r="IP2834" s="9"/>
      <c r="IQ2834" s="9"/>
      <c r="IR2834" s="9"/>
      <c r="IS2834" s="9"/>
      <c r="IT2834" s="9"/>
      <c r="IU2834" s="9"/>
      <c r="IV2834" s="9"/>
    </row>
    <row r="2835" s="5" customFormat="1" ht="15.75" customHeight="1" spans="3:256">
      <c r="C2835" s="7"/>
      <c r="D2835" s="1"/>
      <c r="E2835" s="1"/>
      <c r="F2835" s="8"/>
      <c r="IP2835" s="9"/>
      <c r="IQ2835" s="9"/>
      <c r="IR2835" s="9"/>
      <c r="IS2835" s="9"/>
      <c r="IT2835" s="9"/>
      <c r="IU2835" s="9"/>
      <c r="IV2835" s="9"/>
    </row>
    <row r="2836" s="5" customFormat="1" ht="15.75" customHeight="1" spans="3:256">
      <c r="C2836" s="7"/>
      <c r="D2836" s="1"/>
      <c r="E2836" s="1"/>
      <c r="F2836" s="8"/>
      <c r="IP2836" s="9"/>
      <c r="IQ2836" s="9"/>
      <c r="IR2836" s="9"/>
      <c r="IS2836" s="9"/>
      <c r="IT2836" s="9"/>
      <c r="IU2836" s="9"/>
      <c r="IV2836" s="9"/>
    </row>
    <row r="2837" s="5" customFormat="1" ht="15.75" customHeight="1" spans="3:256">
      <c r="C2837" s="7"/>
      <c r="D2837" s="1"/>
      <c r="E2837" s="1"/>
      <c r="F2837" s="8"/>
      <c r="IP2837" s="9"/>
      <c r="IQ2837" s="9"/>
      <c r="IR2837" s="9"/>
      <c r="IS2837" s="9"/>
      <c r="IT2837" s="9"/>
      <c r="IU2837" s="9"/>
      <c r="IV2837" s="9"/>
    </row>
    <row r="2838" s="5" customFormat="1" ht="15.75" customHeight="1" spans="3:256">
      <c r="C2838" s="7"/>
      <c r="D2838" s="1"/>
      <c r="E2838" s="1"/>
      <c r="F2838" s="8"/>
      <c r="IP2838" s="9"/>
      <c r="IQ2838" s="9"/>
      <c r="IR2838" s="9"/>
      <c r="IS2838" s="9"/>
      <c r="IT2838" s="9"/>
      <c r="IU2838" s="9"/>
      <c r="IV2838" s="9"/>
    </row>
    <row r="2839" s="5" customFormat="1" ht="15.75" customHeight="1" spans="3:256">
      <c r="C2839" s="7"/>
      <c r="D2839" s="1"/>
      <c r="E2839" s="1"/>
      <c r="F2839" s="8"/>
      <c r="IP2839" s="9"/>
      <c r="IQ2839" s="9"/>
      <c r="IR2839" s="9"/>
      <c r="IS2839" s="9"/>
      <c r="IT2839" s="9"/>
      <c r="IU2839" s="9"/>
      <c r="IV2839" s="9"/>
    </row>
    <row r="2840" s="5" customFormat="1" ht="15.75" customHeight="1" spans="3:256">
      <c r="C2840" s="7"/>
      <c r="D2840" s="1"/>
      <c r="E2840" s="1"/>
      <c r="F2840" s="8"/>
      <c r="IP2840" s="9"/>
      <c r="IQ2840" s="9"/>
      <c r="IR2840" s="9"/>
      <c r="IS2840" s="9"/>
      <c r="IT2840" s="9"/>
      <c r="IU2840" s="9"/>
      <c r="IV2840" s="9"/>
    </row>
    <row r="2841" s="5" customFormat="1" ht="15.75" customHeight="1" spans="3:256">
      <c r="C2841" s="7"/>
      <c r="D2841" s="1"/>
      <c r="E2841" s="1"/>
      <c r="F2841" s="8"/>
      <c r="IP2841" s="9"/>
      <c r="IQ2841" s="9"/>
      <c r="IR2841" s="9"/>
      <c r="IS2841" s="9"/>
      <c r="IT2841" s="9"/>
      <c r="IU2841" s="9"/>
      <c r="IV2841" s="9"/>
    </row>
    <row r="2842" s="5" customFormat="1" ht="15.75" customHeight="1" spans="3:256">
      <c r="C2842" s="7"/>
      <c r="D2842" s="1"/>
      <c r="E2842" s="1"/>
      <c r="F2842" s="8"/>
      <c r="IP2842" s="9"/>
      <c r="IQ2842" s="9"/>
      <c r="IR2842" s="9"/>
      <c r="IS2842" s="9"/>
      <c r="IT2842" s="9"/>
      <c r="IU2842" s="9"/>
      <c r="IV2842" s="9"/>
    </row>
    <row r="2843" s="5" customFormat="1" ht="15.75" customHeight="1" spans="3:256">
      <c r="C2843" s="7"/>
      <c r="D2843" s="1"/>
      <c r="E2843" s="1"/>
      <c r="F2843" s="8"/>
      <c r="IP2843" s="9"/>
      <c r="IQ2843" s="9"/>
      <c r="IR2843" s="9"/>
      <c r="IS2843" s="9"/>
      <c r="IT2843" s="9"/>
      <c r="IU2843" s="9"/>
      <c r="IV2843" s="9"/>
    </row>
    <row r="2844" s="5" customFormat="1" ht="15.75" customHeight="1" spans="3:256">
      <c r="C2844" s="7"/>
      <c r="D2844" s="1"/>
      <c r="E2844" s="1"/>
      <c r="F2844" s="8"/>
      <c r="IP2844" s="9"/>
      <c r="IQ2844" s="9"/>
      <c r="IR2844" s="9"/>
      <c r="IS2844" s="9"/>
      <c r="IT2844" s="9"/>
      <c r="IU2844" s="9"/>
      <c r="IV2844" s="9"/>
    </row>
    <row r="2845" s="5" customFormat="1" ht="15.75" customHeight="1" spans="3:256">
      <c r="C2845" s="7"/>
      <c r="D2845" s="1"/>
      <c r="E2845" s="1"/>
      <c r="F2845" s="8"/>
      <c r="IP2845" s="9"/>
      <c r="IQ2845" s="9"/>
      <c r="IR2845" s="9"/>
      <c r="IS2845" s="9"/>
      <c r="IT2845" s="9"/>
      <c r="IU2845" s="9"/>
      <c r="IV2845" s="9"/>
    </row>
    <row r="2846" s="5" customFormat="1" ht="15.75" customHeight="1" spans="3:256">
      <c r="C2846" s="7"/>
      <c r="D2846" s="1"/>
      <c r="E2846" s="1"/>
      <c r="F2846" s="8"/>
      <c r="IP2846" s="9"/>
      <c r="IQ2846" s="9"/>
      <c r="IR2846" s="9"/>
      <c r="IS2846" s="9"/>
      <c r="IT2846" s="9"/>
      <c r="IU2846" s="9"/>
      <c r="IV2846" s="9"/>
    </row>
    <row r="2847" s="5" customFormat="1" ht="15.75" customHeight="1" spans="3:256">
      <c r="C2847" s="7"/>
      <c r="D2847" s="1"/>
      <c r="E2847" s="1"/>
      <c r="F2847" s="8"/>
      <c r="IP2847" s="9"/>
      <c r="IQ2847" s="9"/>
      <c r="IR2847" s="9"/>
      <c r="IS2847" s="9"/>
      <c r="IT2847" s="9"/>
      <c r="IU2847" s="9"/>
      <c r="IV2847" s="9"/>
    </row>
    <row r="2848" s="5" customFormat="1" ht="15.75" customHeight="1" spans="3:256">
      <c r="C2848" s="7"/>
      <c r="D2848" s="1"/>
      <c r="E2848" s="1"/>
      <c r="F2848" s="8"/>
      <c r="IP2848" s="9"/>
      <c r="IQ2848" s="9"/>
      <c r="IR2848" s="9"/>
      <c r="IS2848" s="9"/>
      <c r="IT2848" s="9"/>
      <c r="IU2848" s="9"/>
      <c r="IV2848" s="9"/>
    </row>
    <row r="2849" s="5" customFormat="1" ht="15.75" customHeight="1" spans="3:256">
      <c r="C2849" s="7"/>
      <c r="D2849" s="1"/>
      <c r="E2849" s="1"/>
      <c r="F2849" s="8"/>
      <c r="IP2849" s="9"/>
      <c r="IQ2849" s="9"/>
      <c r="IR2849" s="9"/>
      <c r="IS2849" s="9"/>
      <c r="IT2849" s="9"/>
      <c r="IU2849" s="9"/>
      <c r="IV2849" s="9"/>
    </row>
    <row r="2850" s="5" customFormat="1" ht="15.75" customHeight="1" spans="3:256">
      <c r="C2850" s="7"/>
      <c r="D2850" s="1"/>
      <c r="E2850" s="1"/>
      <c r="F2850" s="8"/>
      <c r="IP2850" s="9"/>
      <c r="IQ2850" s="9"/>
      <c r="IR2850" s="9"/>
      <c r="IS2850" s="9"/>
      <c r="IT2850" s="9"/>
      <c r="IU2850" s="9"/>
      <c r="IV2850" s="9"/>
    </row>
    <row r="2851" s="5" customFormat="1" ht="15.75" customHeight="1" spans="3:256">
      <c r="C2851" s="7"/>
      <c r="D2851" s="1"/>
      <c r="E2851" s="1"/>
      <c r="F2851" s="8"/>
      <c r="IP2851" s="9"/>
      <c r="IQ2851" s="9"/>
      <c r="IR2851" s="9"/>
      <c r="IS2851" s="9"/>
      <c r="IT2851" s="9"/>
      <c r="IU2851" s="9"/>
      <c r="IV2851" s="9"/>
    </row>
    <row r="2852" s="5" customFormat="1" ht="15.75" customHeight="1" spans="3:256">
      <c r="C2852" s="7"/>
      <c r="D2852" s="1"/>
      <c r="E2852" s="1"/>
      <c r="F2852" s="8"/>
      <c r="IP2852" s="9"/>
      <c r="IQ2852" s="9"/>
      <c r="IR2852" s="9"/>
      <c r="IS2852" s="9"/>
      <c r="IT2852" s="9"/>
      <c r="IU2852" s="9"/>
      <c r="IV2852" s="9"/>
    </row>
    <row r="2853" s="5" customFormat="1" ht="15.75" customHeight="1" spans="3:256">
      <c r="C2853" s="7"/>
      <c r="D2853" s="1"/>
      <c r="E2853" s="1"/>
      <c r="F2853" s="8"/>
      <c r="IP2853" s="9"/>
      <c r="IQ2853" s="9"/>
      <c r="IR2853" s="9"/>
      <c r="IS2853" s="9"/>
      <c r="IT2853" s="9"/>
      <c r="IU2853" s="9"/>
      <c r="IV2853" s="9"/>
    </row>
    <row r="2854" s="5" customFormat="1" ht="15.75" customHeight="1" spans="3:256">
      <c r="C2854" s="7"/>
      <c r="D2854" s="1"/>
      <c r="E2854" s="1"/>
      <c r="F2854" s="8"/>
      <c r="IP2854" s="9"/>
      <c r="IQ2854" s="9"/>
      <c r="IR2854" s="9"/>
      <c r="IS2854" s="9"/>
      <c r="IT2854" s="9"/>
      <c r="IU2854" s="9"/>
      <c r="IV2854" s="9"/>
    </row>
    <row r="2855" s="5" customFormat="1" ht="15.75" customHeight="1" spans="3:256">
      <c r="C2855" s="7"/>
      <c r="D2855" s="1"/>
      <c r="E2855" s="1"/>
      <c r="F2855" s="8"/>
      <c r="IP2855" s="9"/>
      <c r="IQ2855" s="9"/>
      <c r="IR2855" s="9"/>
      <c r="IS2855" s="9"/>
      <c r="IT2855" s="9"/>
      <c r="IU2855" s="9"/>
      <c r="IV2855" s="9"/>
    </row>
    <row r="2856" s="5" customFormat="1" ht="15.75" customHeight="1" spans="3:256">
      <c r="C2856" s="7"/>
      <c r="D2856" s="1"/>
      <c r="E2856" s="1"/>
      <c r="F2856" s="8"/>
      <c r="IP2856" s="9"/>
      <c r="IQ2856" s="9"/>
      <c r="IR2856" s="9"/>
      <c r="IS2856" s="9"/>
      <c r="IT2856" s="9"/>
      <c r="IU2856" s="9"/>
      <c r="IV2856" s="9"/>
    </row>
    <row r="2857" s="5" customFormat="1" ht="15.75" customHeight="1" spans="3:256">
      <c r="C2857" s="7"/>
      <c r="D2857" s="1"/>
      <c r="E2857" s="1"/>
      <c r="F2857" s="8"/>
      <c r="IP2857" s="9"/>
      <c r="IQ2857" s="9"/>
      <c r="IR2857" s="9"/>
      <c r="IS2857" s="9"/>
      <c r="IT2857" s="9"/>
      <c r="IU2857" s="9"/>
      <c r="IV2857" s="9"/>
    </row>
    <row r="2858" s="5" customFormat="1" ht="15.75" customHeight="1" spans="3:256">
      <c r="C2858" s="7"/>
      <c r="D2858" s="1"/>
      <c r="E2858" s="1"/>
      <c r="F2858" s="8"/>
      <c r="IP2858" s="9"/>
      <c r="IQ2858" s="9"/>
      <c r="IR2858" s="9"/>
      <c r="IS2858" s="9"/>
      <c r="IT2858" s="9"/>
      <c r="IU2858" s="9"/>
      <c r="IV2858" s="9"/>
    </row>
    <row r="2859" s="5" customFormat="1" ht="15.75" customHeight="1" spans="3:256">
      <c r="C2859" s="7"/>
      <c r="D2859" s="1"/>
      <c r="E2859" s="1"/>
      <c r="F2859" s="8"/>
      <c r="IP2859" s="9"/>
      <c r="IQ2859" s="9"/>
      <c r="IR2859" s="9"/>
      <c r="IS2859" s="9"/>
      <c r="IT2859" s="9"/>
      <c r="IU2859" s="9"/>
      <c r="IV2859" s="9"/>
    </row>
    <row r="2860" s="5" customFormat="1" ht="15.75" customHeight="1" spans="3:256">
      <c r="C2860" s="7"/>
      <c r="D2860" s="1"/>
      <c r="E2860" s="1"/>
      <c r="F2860" s="8"/>
      <c r="IP2860" s="9"/>
      <c r="IQ2860" s="9"/>
      <c r="IR2860" s="9"/>
      <c r="IS2860" s="9"/>
      <c r="IT2860" s="9"/>
      <c r="IU2860" s="9"/>
      <c r="IV2860" s="9"/>
    </row>
    <row r="2861" s="5" customFormat="1" ht="15.75" customHeight="1" spans="3:256">
      <c r="C2861" s="7"/>
      <c r="D2861" s="1"/>
      <c r="E2861" s="1"/>
      <c r="F2861" s="8"/>
      <c r="IP2861" s="9"/>
      <c r="IQ2861" s="9"/>
      <c r="IR2861" s="9"/>
      <c r="IS2861" s="9"/>
      <c r="IT2861" s="9"/>
      <c r="IU2861" s="9"/>
      <c r="IV2861" s="9"/>
    </row>
    <row r="2862" s="5" customFormat="1" ht="15.75" customHeight="1" spans="3:256">
      <c r="C2862" s="7"/>
      <c r="D2862" s="1"/>
      <c r="E2862" s="1"/>
      <c r="F2862" s="8"/>
      <c r="IP2862" s="9"/>
      <c r="IQ2862" s="9"/>
      <c r="IR2862" s="9"/>
      <c r="IS2862" s="9"/>
      <c r="IT2862" s="9"/>
      <c r="IU2862" s="9"/>
      <c r="IV2862" s="9"/>
    </row>
    <row r="2863" s="5" customFormat="1" ht="15.75" customHeight="1" spans="3:256">
      <c r="C2863" s="7"/>
      <c r="D2863" s="1"/>
      <c r="E2863" s="1"/>
      <c r="F2863" s="8"/>
      <c r="IP2863" s="9"/>
      <c r="IQ2863" s="9"/>
      <c r="IR2863" s="9"/>
      <c r="IS2863" s="9"/>
      <c r="IT2863" s="9"/>
      <c r="IU2863" s="9"/>
      <c r="IV2863" s="9"/>
    </row>
    <row r="2864" s="5" customFormat="1" ht="15.75" customHeight="1" spans="3:256">
      <c r="C2864" s="7"/>
      <c r="D2864" s="1"/>
      <c r="E2864" s="1"/>
      <c r="F2864" s="8"/>
      <c r="IP2864" s="9"/>
      <c r="IQ2864" s="9"/>
      <c r="IR2864" s="9"/>
      <c r="IS2864" s="9"/>
      <c r="IT2864" s="9"/>
      <c r="IU2864" s="9"/>
      <c r="IV2864" s="9"/>
    </row>
    <row r="2865" s="5" customFormat="1" ht="15.75" customHeight="1" spans="3:256">
      <c r="C2865" s="7"/>
      <c r="D2865" s="1"/>
      <c r="E2865" s="1"/>
      <c r="F2865" s="8"/>
      <c r="IP2865" s="9"/>
      <c r="IQ2865" s="9"/>
      <c r="IR2865" s="9"/>
      <c r="IS2865" s="9"/>
      <c r="IT2865" s="9"/>
      <c r="IU2865" s="9"/>
      <c r="IV2865" s="9"/>
    </row>
    <row r="2866" s="5" customFormat="1" ht="15.75" customHeight="1" spans="3:256">
      <c r="C2866" s="7"/>
      <c r="D2866" s="1"/>
      <c r="E2866" s="1"/>
      <c r="F2866" s="8"/>
      <c r="IP2866" s="9"/>
      <c r="IQ2866" s="9"/>
      <c r="IR2866" s="9"/>
      <c r="IS2866" s="9"/>
      <c r="IT2866" s="9"/>
      <c r="IU2866" s="9"/>
      <c r="IV2866" s="9"/>
    </row>
    <row r="2867" s="5" customFormat="1" ht="15.75" customHeight="1" spans="3:256">
      <c r="C2867" s="7"/>
      <c r="D2867" s="1"/>
      <c r="E2867" s="1"/>
      <c r="F2867" s="8"/>
      <c r="IP2867" s="9"/>
      <c r="IQ2867" s="9"/>
      <c r="IR2867" s="9"/>
      <c r="IS2867" s="9"/>
      <c r="IT2867" s="9"/>
      <c r="IU2867" s="9"/>
      <c r="IV2867" s="9"/>
    </row>
    <row r="2868" s="5" customFormat="1" ht="15.75" customHeight="1" spans="3:256">
      <c r="C2868" s="7"/>
      <c r="D2868" s="1"/>
      <c r="E2868" s="1"/>
      <c r="F2868" s="8"/>
      <c r="IP2868" s="9"/>
      <c r="IQ2868" s="9"/>
      <c r="IR2868" s="9"/>
      <c r="IS2868" s="9"/>
      <c r="IT2868" s="9"/>
      <c r="IU2868" s="9"/>
      <c r="IV2868" s="9"/>
    </row>
    <row r="2869" s="5" customFormat="1" ht="15.75" customHeight="1" spans="3:256">
      <c r="C2869" s="7"/>
      <c r="D2869" s="1"/>
      <c r="E2869" s="1"/>
      <c r="F2869" s="8"/>
      <c r="IP2869" s="9"/>
      <c r="IQ2869" s="9"/>
      <c r="IR2869" s="9"/>
      <c r="IS2869" s="9"/>
      <c r="IT2869" s="9"/>
      <c r="IU2869" s="9"/>
      <c r="IV2869" s="9"/>
    </row>
    <row r="2870" s="5" customFormat="1" ht="15.75" customHeight="1" spans="3:256">
      <c r="C2870" s="7"/>
      <c r="D2870" s="1"/>
      <c r="E2870" s="1"/>
      <c r="F2870" s="8"/>
      <c r="IP2870" s="9"/>
      <c r="IQ2870" s="9"/>
      <c r="IR2870" s="9"/>
      <c r="IS2870" s="9"/>
      <c r="IT2870" s="9"/>
      <c r="IU2870" s="9"/>
      <c r="IV2870" s="9"/>
    </row>
    <row r="2871" s="5" customFormat="1" ht="15.75" customHeight="1" spans="3:256">
      <c r="C2871" s="7"/>
      <c r="D2871" s="1"/>
      <c r="E2871" s="1"/>
      <c r="F2871" s="8"/>
      <c r="IP2871" s="9"/>
      <c r="IQ2871" s="9"/>
      <c r="IR2871" s="9"/>
      <c r="IS2871" s="9"/>
      <c r="IT2871" s="9"/>
      <c r="IU2871" s="9"/>
      <c r="IV2871" s="9"/>
    </row>
    <row r="2872" s="5" customFormat="1" ht="15.75" customHeight="1" spans="3:256">
      <c r="C2872" s="7"/>
      <c r="D2872" s="1"/>
      <c r="E2872" s="1"/>
      <c r="F2872" s="8"/>
      <c r="IP2872" s="9"/>
      <c r="IQ2872" s="9"/>
      <c r="IR2872" s="9"/>
      <c r="IS2872" s="9"/>
      <c r="IT2872" s="9"/>
      <c r="IU2872" s="9"/>
      <c r="IV2872" s="9"/>
    </row>
    <row r="2873" s="5" customFormat="1" ht="15.75" customHeight="1" spans="3:256">
      <c r="C2873" s="7"/>
      <c r="D2873" s="1"/>
      <c r="E2873" s="1"/>
      <c r="F2873" s="8"/>
      <c r="IP2873" s="9"/>
      <c r="IQ2873" s="9"/>
      <c r="IR2873" s="9"/>
      <c r="IS2873" s="9"/>
      <c r="IT2873" s="9"/>
      <c r="IU2873" s="9"/>
      <c r="IV2873" s="9"/>
    </row>
    <row r="2874" s="5" customFormat="1" ht="15.75" customHeight="1" spans="3:256">
      <c r="C2874" s="7"/>
      <c r="D2874" s="1"/>
      <c r="E2874" s="1"/>
      <c r="F2874" s="8"/>
      <c r="IP2874" s="9"/>
      <c r="IQ2874" s="9"/>
      <c r="IR2874" s="9"/>
      <c r="IS2874" s="9"/>
      <c r="IT2874" s="9"/>
      <c r="IU2874" s="9"/>
      <c r="IV2874" s="9"/>
    </row>
    <row r="2875" s="5" customFormat="1" ht="15.75" customHeight="1" spans="3:256">
      <c r="C2875" s="7"/>
      <c r="D2875" s="1"/>
      <c r="E2875" s="1"/>
      <c r="F2875" s="8"/>
      <c r="IP2875" s="9"/>
      <c r="IQ2875" s="9"/>
      <c r="IR2875" s="9"/>
      <c r="IS2875" s="9"/>
      <c r="IT2875" s="9"/>
      <c r="IU2875" s="9"/>
      <c r="IV2875" s="9"/>
    </row>
    <row r="2876" s="5" customFormat="1" ht="15.75" customHeight="1" spans="3:256">
      <c r="C2876" s="7"/>
      <c r="D2876" s="1"/>
      <c r="E2876" s="1"/>
      <c r="F2876" s="8"/>
      <c r="IP2876" s="9"/>
      <c r="IQ2876" s="9"/>
      <c r="IR2876" s="9"/>
      <c r="IS2876" s="9"/>
      <c r="IT2876" s="9"/>
      <c r="IU2876" s="9"/>
      <c r="IV2876" s="9"/>
    </row>
    <row r="2877" s="5" customFormat="1" ht="15.75" customHeight="1" spans="3:256">
      <c r="C2877" s="7"/>
      <c r="D2877" s="1"/>
      <c r="E2877" s="1"/>
      <c r="F2877" s="8"/>
      <c r="IP2877" s="9"/>
      <c r="IQ2877" s="9"/>
      <c r="IR2877" s="9"/>
      <c r="IS2877" s="9"/>
      <c r="IT2877" s="9"/>
      <c r="IU2877" s="9"/>
      <c r="IV2877" s="9"/>
    </row>
    <row r="2878" s="5" customFormat="1" ht="15.75" customHeight="1" spans="3:256">
      <c r="C2878" s="7"/>
      <c r="D2878" s="1"/>
      <c r="E2878" s="1"/>
      <c r="F2878" s="8"/>
      <c r="IP2878" s="9"/>
      <c r="IQ2878" s="9"/>
      <c r="IR2878" s="9"/>
      <c r="IS2878" s="9"/>
      <c r="IT2878" s="9"/>
      <c r="IU2878" s="9"/>
      <c r="IV2878" s="9"/>
    </row>
    <row r="2879" s="5" customFormat="1" ht="15.75" customHeight="1" spans="3:256">
      <c r="C2879" s="7"/>
      <c r="D2879" s="1"/>
      <c r="E2879" s="1"/>
      <c r="F2879" s="8"/>
      <c r="IP2879" s="9"/>
      <c r="IQ2879" s="9"/>
      <c r="IR2879" s="9"/>
      <c r="IS2879" s="9"/>
      <c r="IT2879" s="9"/>
      <c r="IU2879" s="9"/>
      <c r="IV2879" s="9"/>
    </row>
    <row r="2880" s="5" customFormat="1" ht="15.75" customHeight="1" spans="3:256">
      <c r="C2880" s="7"/>
      <c r="D2880" s="1"/>
      <c r="E2880" s="1"/>
      <c r="F2880" s="8"/>
      <c r="IP2880" s="9"/>
      <c r="IQ2880" s="9"/>
      <c r="IR2880" s="9"/>
      <c r="IS2880" s="9"/>
      <c r="IT2880" s="9"/>
      <c r="IU2880" s="9"/>
      <c r="IV2880" s="9"/>
    </row>
    <row r="2881" s="5" customFormat="1" ht="15.75" customHeight="1" spans="3:256">
      <c r="C2881" s="7"/>
      <c r="D2881" s="1"/>
      <c r="E2881" s="1"/>
      <c r="F2881" s="8"/>
      <c r="IP2881" s="9"/>
      <c r="IQ2881" s="9"/>
      <c r="IR2881" s="9"/>
      <c r="IS2881" s="9"/>
      <c r="IT2881" s="9"/>
      <c r="IU2881" s="9"/>
      <c r="IV2881" s="9"/>
    </row>
    <row r="2882" s="5" customFormat="1" ht="15.75" customHeight="1" spans="3:256">
      <c r="C2882" s="7"/>
      <c r="D2882" s="1"/>
      <c r="E2882" s="1"/>
      <c r="F2882" s="8"/>
      <c r="IP2882" s="9"/>
      <c r="IQ2882" s="9"/>
      <c r="IR2882" s="9"/>
      <c r="IS2882" s="9"/>
      <c r="IT2882" s="9"/>
      <c r="IU2882" s="9"/>
      <c r="IV2882" s="9"/>
    </row>
    <row r="2883" s="5" customFormat="1" ht="15.75" customHeight="1" spans="3:256">
      <c r="C2883" s="7"/>
      <c r="D2883" s="1"/>
      <c r="E2883" s="1"/>
      <c r="F2883" s="8"/>
      <c r="IP2883" s="9"/>
      <c r="IQ2883" s="9"/>
      <c r="IR2883" s="9"/>
      <c r="IS2883" s="9"/>
      <c r="IT2883" s="9"/>
      <c r="IU2883" s="9"/>
      <c r="IV2883" s="9"/>
    </row>
    <row r="2884" s="5" customFormat="1" ht="15.75" customHeight="1" spans="3:256">
      <c r="C2884" s="7"/>
      <c r="D2884" s="1"/>
      <c r="E2884" s="1"/>
      <c r="F2884" s="8"/>
      <c r="IP2884" s="9"/>
      <c r="IQ2884" s="9"/>
      <c r="IR2884" s="9"/>
      <c r="IS2884" s="9"/>
      <c r="IT2884" s="9"/>
      <c r="IU2884" s="9"/>
      <c r="IV2884" s="9"/>
    </row>
    <row r="2885" s="5" customFormat="1" ht="15.75" customHeight="1" spans="3:256">
      <c r="C2885" s="7"/>
      <c r="D2885" s="1"/>
      <c r="E2885" s="1"/>
      <c r="F2885" s="8"/>
      <c r="IP2885" s="9"/>
      <c r="IQ2885" s="9"/>
      <c r="IR2885" s="9"/>
      <c r="IS2885" s="9"/>
      <c r="IT2885" s="9"/>
      <c r="IU2885" s="9"/>
      <c r="IV2885" s="9"/>
    </row>
    <row r="2886" s="5" customFormat="1" ht="15.75" customHeight="1" spans="3:256">
      <c r="C2886" s="7"/>
      <c r="D2886" s="1"/>
      <c r="E2886" s="1"/>
      <c r="F2886" s="8"/>
      <c r="IP2886" s="9"/>
      <c r="IQ2886" s="9"/>
      <c r="IR2886" s="9"/>
      <c r="IS2886" s="9"/>
      <c r="IT2886" s="9"/>
      <c r="IU2886" s="9"/>
      <c r="IV2886" s="9"/>
    </row>
    <row r="2887" s="5" customFormat="1" ht="15.75" customHeight="1" spans="3:256">
      <c r="C2887" s="7"/>
      <c r="D2887" s="1"/>
      <c r="E2887" s="1"/>
      <c r="F2887" s="8"/>
      <c r="IP2887" s="9"/>
      <c r="IQ2887" s="9"/>
      <c r="IR2887" s="9"/>
      <c r="IS2887" s="9"/>
      <c r="IT2887" s="9"/>
      <c r="IU2887" s="9"/>
      <c r="IV2887" s="9"/>
    </row>
    <row r="2888" s="5" customFormat="1" ht="15.75" customHeight="1" spans="3:256">
      <c r="C2888" s="7"/>
      <c r="D2888" s="1"/>
      <c r="E2888" s="1"/>
      <c r="F2888" s="8"/>
      <c r="IP2888" s="9"/>
      <c r="IQ2888" s="9"/>
      <c r="IR2888" s="9"/>
      <c r="IS2888" s="9"/>
      <c r="IT2888" s="9"/>
      <c r="IU2888" s="9"/>
      <c r="IV2888" s="9"/>
    </row>
    <row r="2889" s="5" customFormat="1" ht="15.75" customHeight="1" spans="3:256">
      <c r="C2889" s="7"/>
      <c r="D2889" s="1"/>
      <c r="E2889" s="1"/>
      <c r="F2889" s="8"/>
      <c r="IP2889" s="9"/>
      <c r="IQ2889" s="9"/>
      <c r="IR2889" s="9"/>
      <c r="IS2889" s="9"/>
      <c r="IT2889" s="9"/>
      <c r="IU2889" s="9"/>
      <c r="IV2889" s="9"/>
    </row>
    <row r="2890" s="5" customFormat="1" ht="15.75" customHeight="1" spans="3:256">
      <c r="C2890" s="7"/>
      <c r="D2890" s="1"/>
      <c r="E2890" s="1"/>
      <c r="F2890" s="8"/>
      <c r="IP2890" s="9"/>
      <c r="IQ2890" s="9"/>
      <c r="IR2890" s="9"/>
      <c r="IS2890" s="9"/>
      <c r="IT2890" s="9"/>
      <c r="IU2890" s="9"/>
      <c r="IV2890" s="9"/>
    </row>
    <row r="2891" s="5" customFormat="1" ht="15.75" customHeight="1" spans="3:256">
      <c r="C2891" s="7"/>
      <c r="D2891" s="1"/>
      <c r="E2891" s="1"/>
      <c r="F2891" s="8"/>
      <c r="IP2891" s="9"/>
      <c r="IQ2891" s="9"/>
      <c r="IR2891" s="9"/>
      <c r="IS2891" s="9"/>
      <c r="IT2891" s="9"/>
      <c r="IU2891" s="9"/>
      <c r="IV2891" s="9"/>
    </row>
    <row r="2892" s="5" customFormat="1" ht="15.75" customHeight="1" spans="3:256">
      <c r="C2892" s="7"/>
      <c r="D2892" s="1"/>
      <c r="E2892" s="1"/>
      <c r="F2892" s="8"/>
      <c r="IP2892" s="9"/>
      <c r="IQ2892" s="9"/>
      <c r="IR2892" s="9"/>
      <c r="IS2892" s="9"/>
      <c r="IT2892" s="9"/>
      <c r="IU2892" s="9"/>
      <c r="IV2892" s="9"/>
    </row>
    <row r="2893" s="5" customFormat="1" ht="15.75" customHeight="1" spans="3:256">
      <c r="C2893" s="7"/>
      <c r="D2893" s="1"/>
      <c r="E2893" s="1"/>
      <c r="F2893" s="8"/>
      <c r="IP2893" s="9"/>
      <c r="IQ2893" s="9"/>
      <c r="IR2893" s="9"/>
      <c r="IS2893" s="9"/>
      <c r="IT2893" s="9"/>
      <c r="IU2893" s="9"/>
      <c r="IV2893" s="9"/>
    </row>
    <row r="2894" s="5" customFormat="1" ht="15.75" customHeight="1" spans="3:256">
      <c r="C2894" s="7"/>
      <c r="D2894" s="1"/>
      <c r="E2894" s="1"/>
      <c r="F2894" s="8"/>
      <c r="IP2894" s="9"/>
      <c r="IQ2894" s="9"/>
      <c r="IR2894" s="9"/>
      <c r="IS2894" s="9"/>
      <c r="IT2894" s="9"/>
      <c r="IU2894" s="9"/>
      <c r="IV2894" s="9"/>
    </row>
    <row r="2895" s="5" customFormat="1" ht="15.75" customHeight="1" spans="3:256">
      <c r="C2895" s="7"/>
      <c r="D2895" s="1"/>
      <c r="E2895" s="1"/>
      <c r="F2895" s="8"/>
      <c r="IP2895" s="9"/>
      <c r="IQ2895" s="9"/>
      <c r="IR2895" s="9"/>
      <c r="IS2895" s="9"/>
      <c r="IT2895" s="9"/>
      <c r="IU2895" s="9"/>
      <c r="IV2895" s="9"/>
    </row>
    <row r="2896" s="5" customFormat="1" ht="15.75" customHeight="1" spans="3:256">
      <c r="C2896" s="7"/>
      <c r="D2896" s="1"/>
      <c r="E2896" s="1"/>
      <c r="F2896" s="8"/>
      <c r="IP2896" s="9"/>
      <c r="IQ2896" s="9"/>
      <c r="IR2896" s="9"/>
      <c r="IS2896" s="9"/>
      <c r="IT2896" s="9"/>
      <c r="IU2896" s="9"/>
      <c r="IV2896" s="9"/>
    </row>
    <row r="2897" s="5" customFormat="1" ht="15.75" customHeight="1" spans="3:256">
      <c r="C2897" s="7"/>
      <c r="D2897" s="1"/>
      <c r="E2897" s="1"/>
      <c r="F2897" s="8"/>
      <c r="IP2897" s="9"/>
      <c r="IQ2897" s="9"/>
      <c r="IR2897" s="9"/>
      <c r="IS2897" s="9"/>
      <c r="IT2897" s="9"/>
      <c r="IU2897" s="9"/>
      <c r="IV2897" s="9"/>
    </row>
    <row r="2898" s="5" customFormat="1" ht="15.75" customHeight="1" spans="3:256">
      <c r="C2898" s="7"/>
      <c r="D2898" s="1"/>
      <c r="E2898" s="1"/>
      <c r="F2898" s="8"/>
      <c r="IP2898" s="9"/>
      <c r="IQ2898" s="9"/>
      <c r="IR2898" s="9"/>
      <c r="IS2898" s="9"/>
      <c r="IT2898" s="9"/>
      <c r="IU2898" s="9"/>
      <c r="IV2898" s="9"/>
    </row>
    <row r="2899" s="5" customFormat="1" ht="15.75" customHeight="1" spans="3:256">
      <c r="C2899" s="7"/>
      <c r="D2899" s="1"/>
      <c r="E2899" s="1"/>
      <c r="F2899" s="8"/>
      <c r="IP2899" s="9"/>
      <c r="IQ2899" s="9"/>
      <c r="IR2899" s="9"/>
      <c r="IS2899" s="9"/>
      <c r="IT2899" s="9"/>
      <c r="IU2899" s="9"/>
      <c r="IV2899" s="9"/>
    </row>
    <row r="2900" s="5" customFormat="1" ht="15.75" customHeight="1" spans="3:256">
      <c r="C2900" s="7"/>
      <c r="D2900" s="1"/>
      <c r="E2900" s="1"/>
      <c r="F2900" s="8"/>
      <c r="IP2900" s="9"/>
      <c r="IQ2900" s="9"/>
      <c r="IR2900" s="9"/>
      <c r="IS2900" s="9"/>
      <c r="IT2900" s="9"/>
      <c r="IU2900" s="9"/>
      <c r="IV2900" s="9"/>
    </row>
    <row r="2901" s="5" customFormat="1" ht="15.75" customHeight="1" spans="3:256">
      <c r="C2901" s="7"/>
      <c r="D2901" s="1"/>
      <c r="E2901" s="1"/>
      <c r="F2901" s="8"/>
      <c r="IP2901" s="9"/>
      <c r="IQ2901" s="9"/>
      <c r="IR2901" s="9"/>
      <c r="IS2901" s="9"/>
      <c r="IT2901" s="9"/>
      <c r="IU2901" s="9"/>
      <c r="IV2901" s="9"/>
    </row>
    <row r="2902" s="5" customFormat="1" ht="15.75" customHeight="1" spans="3:256">
      <c r="C2902" s="7"/>
      <c r="D2902" s="1"/>
      <c r="E2902" s="1"/>
      <c r="F2902" s="8"/>
      <c r="IP2902" s="9"/>
      <c r="IQ2902" s="9"/>
      <c r="IR2902" s="9"/>
      <c r="IS2902" s="9"/>
      <c r="IT2902" s="9"/>
      <c r="IU2902" s="9"/>
      <c r="IV2902" s="9"/>
    </row>
    <row r="2903" s="5" customFormat="1" ht="15.75" customHeight="1" spans="3:256">
      <c r="C2903" s="7"/>
      <c r="D2903" s="1"/>
      <c r="E2903" s="1"/>
      <c r="F2903" s="8"/>
      <c r="IP2903" s="9"/>
      <c r="IQ2903" s="9"/>
      <c r="IR2903" s="9"/>
      <c r="IS2903" s="9"/>
      <c r="IT2903" s="9"/>
      <c r="IU2903" s="9"/>
      <c r="IV2903" s="9"/>
    </row>
    <row r="2904" s="5" customFormat="1" ht="15.75" customHeight="1" spans="3:256">
      <c r="C2904" s="7"/>
      <c r="D2904" s="1"/>
      <c r="E2904" s="1"/>
      <c r="F2904" s="8"/>
      <c r="IP2904" s="9"/>
      <c r="IQ2904" s="9"/>
      <c r="IR2904" s="9"/>
      <c r="IS2904" s="9"/>
      <c r="IT2904" s="9"/>
      <c r="IU2904" s="9"/>
      <c r="IV2904" s="9"/>
    </row>
    <row r="2905" s="5" customFormat="1" ht="15.75" customHeight="1" spans="3:256">
      <c r="C2905" s="7"/>
      <c r="D2905" s="1"/>
      <c r="E2905" s="1"/>
      <c r="F2905" s="8"/>
      <c r="IP2905" s="9"/>
      <c r="IQ2905" s="9"/>
      <c r="IR2905" s="9"/>
      <c r="IS2905" s="9"/>
      <c r="IT2905" s="9"/>
      <c r="IU2905" s="9"/>
      <c r="IV2905" s="9"/>
    </row>
    <row r="2906" s="5" customFormat="1" ht="15.75" customHeight="1" spans="3:256">
      <c r="C2906" s="7"/>
      <c r="D2906" s="1"/>
      <c r="E2906" s="1"/>
      <c r="F2906" s="8"/>
      <c r="IP2906" s="9"/>
      <c r="IQ2906" s="9"/>
      <c r="IR2906" s="9"/>
      <c r="IS2906" s="9"/>
      <c r="IT2906" s="9"/>
      <c r="IU2906" s="9"/>
      <c r="IV2906" s="9"/>
    </row>
    <row r="2907" s="5" customFormat="1" ht="15.75" customHeight="1" spans="3:256">
      <c r="C2907" s="7"/>
      <c r="D2907" s="1"/>
      <c r="E2907" s="1"/>
      <c r="F2907" s="8"/>
      <c r="IP2907" s="9"/>
      <c r="IQ2907" s="9"/>
      <c r="IR2907" s="9"/>
      <c r="IS2907" s="9"/>
      <c r="IT2907" s="9"/>
      <c r="IU2907" s="9"/>
      <c r="IV2907" s="9"/>
    </row>
    <row r="2908" s="5" customFormat="1" ht="15.75" customHeight="1" spans="3:256">
      <c r="C2908" s="7"/>
      <c r="D2908" s="1"/>
      <c r="E2908" s="1"/>
      <c r="F2908" s="8"/>
      <c r="IP2908" s="9"/>
      <c r="IQ2908" s="9"/>
      <c r="IR2908" s="9"/>
      <c r="IS2908" s="9"/>
      <c r="IT2908" s="9"/>
      <c r="IU2908" s="9"/>
      <c r="IV2908" s="9"/>
    </row>
    <row r="2909" s="5" customFormat="1" ht="15.75" customHeight="1" spans="3:256">
      <c r="C2909" s="7"/>
      <c r="D2909" s="1"/>
      <c r="E2909" s="1"/>
      <c r="F2909" s="8"/>
      <c r="IP2909" s="9"/>
      <c r="IQ2909" s="9"/>
      <c r="IR2909" s="9"/>
      <c r="IS2909" s="9"/>
      <c r="IT2909" s="9"/>
      <c r="IU2909" s="9"/>
      <c r="IV2909" s="9"/>
    </row>
    <row r="2910" s="5" customFormat="1" ht="15.75" customHeight="1" spans="3:256">
      <c r="C2910" s="7"/>
      <c r="D2910" s="1"/>
      <c r="E2910" s="1"/>
      <c r="F2910" s="8"/>
      <c r="IP2910" s="9"/>
      <c r="IQ2910" s="9"/>
      <c r="IR2910" s="9"/>
      <c r="IS2910" s="9"/>
      <c r="IT2910" s="9"/>
      <c r="IU2910" s="9"/>
      <c r="IV2910" s="9"/>
    </row>
    <row r="2911" s="5" customFormat="1" ht="15.75" customHeight="1" spans="3:256">
      <c r="C2911" s="7"/>
      <c r="D2911" s="1"/>
      <c r="E2911" s="1"/>
      <c r="F2911" s="8"/>
      <c r="IP2911" s="9"/>
      <c r="IQ2911" s="9"/>
      <c r="IR2911" s="9"/>
      <c r="IS2911" s="9"/>
      <c r="IT2911" s="9"/>
      <c r="IU2911" s="9"/>
      <c r="IV2911" s="9"/>
    </row>
    <row r="2912" s="5" customFormat="1" ht="15.75" customHeight="1" spans="3:256">
      <c r="C2912" s="7"/>
      <c r="D2912" s="1"/>
      <c r="E2912" s="1"/>
      <c r="F2912" s="8"/>
      <c r="IP2912" s="9"/>
      <c r="IQ2912" s="9"/>
      <c r="IR2912" s="9"/>
      <c r="IS2912" s="9"/>
      <c r="IT2912" s="9"/>
      <c r="IU2912" s="9"/>
      <c r="IV2912" s="9"/>
    </row>
    <row r="2913" s="5" customFormat="1" ht="15.75" customHeight="1" spans="3:256">
      <c r="C2913" s="7"/>
      <c r="D2913" s="1"/>
      <c r="E2913" s="1"/>
      <c r="F2913" s="8"/>
      <c r="IP2913" s="9"/>
      <c r="IQ2913" s="9"/>
      <c r="IR2913" s="9"/>
      <c r="IS2913" s="9"/>
      <c r="IT2913" s="9"/>
      <c r="IU2913" s="9"/>
      <c r="IV2913" s="9"/>
    </row>
    <row r="2914" s="5" customFormat="1" ht="15.75" customHeight="1" spans="3:256">
      <c r="C2914" s="7"/>
      <c r="D2914" s="1"/>
      <c r="E2914" s="1"/>
      <c r="F2914" s="8"/>
      <c r="IP2914" s="9"/>
      <c r="IQ2914" s="9"/>
      <c r="IR2914" s="9"/>
      <c r="IS2914" s="9"/>
      <c r="IT2914" s="9"/>
      <c r="IU2914" s="9"/>
      <c r="IV2914" s="9"/>
    </row>
    <row r="2915" s="5" customFormat="1" ht="15.75" customHeight="1" spans="3:256">
      <c r="C2915" s="7"/>
      <c r="D2915" s="1"/>
      <c r="E2915" s="1"/>
      <c r="F2915" s="8"/>
      <c r="IP2915" s="9"/>
      <c r="IQ2915" s="9"/>
      <c r="IR2915" s="9"/>
      <c r="IS2915" s="9"/>
      <c r="IT2915" s="9"/>
      <c r="IU2915" s="9"/>
      <c r="IV2915" s="9"/>
    </row>
    <row r="2916" s="5" customFormat="1" ht="15.75" customHeight="1" spans="3:256">
      <c r="C2916" s="7"/>
      <c r="D2916" s="1"/>
      <c r="E2916" s="1"/>
      <c r="F2916" s="8"/>
      <c r="IP2916" s="9"/>
      <c r="IQ2916" s="9"/>
      <c r="IR2916" s="9"/>
      <c r="IS2916" s="9"/>
      <c r="IT2916" s="9"/>
      <c r="IU2916" s="9"/>
      <c r="IV2916" s="9"/>
    </row>
    <row r="2917" s="5" customFormat="1" ht="15.75" customHeight="1" spans="3:256">
      <c r="C2917" s="7"/>
      <c r="D2917" s="1"/>
      <c r="E2917" s="1"/>
      <c r="F2917" s="8"/>
      <c r="IP2917" s="9"/>
      <c r="IQ2917" s="9"/>
      <c r="IR2917" s="9"/>
      <c r="IS2917" s="9"/>
      <c r="IT2917" s="9"/>
      <c r="IU2917" s="9"/>
      <c r="IV2917" s="9"/>
    </row>
    <row r="2918" s="5" customFormat="1" ht="15.75" customHeight="1" spans="3:256">
      <c r="C2918" s="7"/>
      <c r="D2918" s="1"/>
      <c r="E2918" s="1"/>
      <c r="F2918" s="8"/>
      <c r="IP2918" s="9"/>
      <c r="IQ2918" s="9"/>
      <c r="IR2918" s="9"/>
      <c r="IS2918" s="9"/>
      <c r="IT2918" s="9"/>
      <c r="IU2918" s="9"/>
      <c r="IV2918" s="9"/>
    </row>
    <row r="2919" s="5" customFormat="1" ht="15.75" customHeight="1" spans="3:256">
      <c r="C2919" s="7"/>
      <c r="D2919" s="1"/>
      <c r="E2919" s="1"/>
      <c r="F2919" s="8"/>
      <c r="IP2919" s="9"/>
      <c r="IQ2919" s="9"/>
      <c r="IR2919" s="9"/>
      <c r="IS2919" s="9"/>
      <c r="IT2919" s="9"/>
      <c r="IU2919" s="9"/>
      <c r="IV2919" s="9"/>
    </row>
    <row r="2920" s="5" customFormat="1" ht="15.75" customHeight="1" spans="3:256">
      <c r="C2920" s="7"/>
      <c r="D2920" s="1"/>
      <c r="E2920" s="1"/>
      <c r="F2920" s="8"/>
      <c r="IP2920" s="9"/>
      <c r="IQ2920" s="9"/>
      <c r="IR2920" s="9"/>
      <c r="IS2920" s="9"/>
      <c r="IT2920" s="9"/>
      <c r="IU2920" s="9"/>
      <c r="IV2920" s="9"/>
    </row>
    <row r="2921" s="5" customFormat="1" ht="15.75" customHeight="1" spans="3:256">
      <c r="C2921" s="7"/>
      <c r="D2921" s="1"/>
      <c r="E2921" s="1"/>
      <c r="F2921" s="8"/>
      <c r="IP2921" s="9"/>
      <c r="IQ2921" s="9"/>
      <c r="IR2921" s="9"/>
      <c r="IS2921" s="9"/>
      <c r="IT2921" s="9"/>
      <c r="IU2921" s="9"/>
      <c r="IV2921" s="9"/>
    </row>
    <row r="2922" s="5" customFormat="1" ht="15.75" customHeight="1" spans="3:256">
      <c r="C2922" s="7"/>
      <c r="D2922" s="1"/>
      <c r="E2922" s="1"/>
      <c r="F2922" s="8"/>
      <c r="IP2922" s="9"/>
      <c r="IQ2922" s="9"/>
      <c r="IR2922" s="9"/>
      <c r="IS2922" s="9"/>
      <c r="IT2922" s="9"/>
      <c r="IU2922" s="9"/>
      <c r="IV2922" s="9"/>
    </row>
    <row r="2923" s="5" customFormat="1" ht="15.75" customHeight="1" spans="3:256">
      <c r="C2923" s="7"/>
      <c r="D2923" s="1"/>
      <c r="E2923" s="1"/>
      <c r="F2923" s="8"/>
      <c r="IP2923" s="9"/>
      <c r="IQ2923" s="9"/>
      <c r="IR2923" s="9"/>
      <c r="IS2923" s="9"/>
      <c r="IT2923" s="9"/>
      <c r="IU2923" s="9"/>
      <c r="IV2923" s="9"/>
    </row>
    <row r="2924" s="5" customFormat="1" ht="15.75" customHeight="1" spans="3:256">
      <c r="C2924" s="7"/>
      <c r="D2924" s="1"/>
      <c r="E2924" s="1"/>
      <c r="F2924" s="8"/>
      <c r="IP2924" s="9"/>
      <c r="IQ2924" s="9"/>
      <c r="IR2924" s="9"/>
      <c r="IS2924" s="9"/>
      <c r="IT2924" s="9"/>
      <c r="IU2924" s="9"/>
      <c r="IV2924" s="9"/>
    </row>
    <row r="2925" s="5" customFormat="1" ht="15.75" customHeight="1" spans="3:256">
      <c r="C2925" s="7"/>
      <c r="D2925" s="1"/>
      <c r="E2925" s="1"/>
      <c r="F2925" s="8"/>
      <c r="IP2925" s="9"/>
      <c r="IQ2925" s="9"/>
      <c r="IR2925" s="9"/>
      <c r="IS2925" s="9"/>
      <c r="IT2925" s="9"/>
      <c r="IU2925" s="9"/>
      <c r="IV2925" s="9"/>
    </row>
    <row r="2926" s="5" customFormat="1" ht="15.75" customHeight="1" spans="3:256">
      <c r="C2926" s="7"/>
      <c r="D2926" s="1"/>
      <c r="E2926" s="1"/>
      <c r="F2926" s="8"/>
      <c r="IP2926" s="9"/>
      <c r="IQ2926" s="9"/>
      <c r="IR2926" s="9"/>
      <c r="IS2926" s="9"/>
      <c r="IT2926" s="9"/>
      <c r="IU2926" s="9"/>
      <c r="IV2926" s="9"/>
    </row>
    <row r="2927" s="5" customFormat="1" ht="15.75" customHeight="1" spans="3:256">
      <c r="C2927" s="7"/>
      <c r="D2927" s="1"/>
      <c r="E2927" s="1"/>
      <c r="F2927" s="8"/>
      <c r="IP2927" s="9"/>
      <c r="IQ2927" s="9"/>
      <c r="IR2927" s="9"/>
      <c r="IS2927" s="9"/>
      <c r="IT2927" s="9"/>
      <c r="IU2927" s="9"/>
      <c r="IV2927" s="9"/>
    </row>
    <row r="2928" s="5" customFormat="1" ht="15.75" customHeight="1" spans="3:256">
      <c r="C2928" s="7"/>
      <c r="D2928" s="1"/>
      <c r="E2928" s="1"/>
      <c r="F2928" s="8"/>
      <c r="IP2928" s="9"/>
      <c r="IQ2928" s="9"/>
      <c r="IR2928" s="9"/>
      <c r="IS2928" s="9"/>
      <c r="IT2928" s="9"/>
      <c r="IU2928" s="9"/>
      <c r="IV2928" s="9"/>
    </row>
    <row r="2929" s="5" customFormat="1" ht="15.75" customHeight="1" spans="3:256">
      <c r="C2929" s="7"/>
      <c r="D2929" s="1"/>
      <c r="E2929" s="1"/>
      <c r="F2929" s="8"/>
      <c r="IP2929" s="9"/>
      <c r="IQ2929" s="9"/>
      <c r="IR2929" s="9"/>
      <c r="IS2929" s="9"/>
      <c r="IT2929" s="9"/>
      <c r="IU2929" s="9"/>
      <c r="IV2929" s="9"/>
    </row>
    <row r="2930" s="5" customFormat="1" ht="15.75" customHeight="1" spans="3:256">
      <c r="C2930" s="7"/>
      <c r="D2930" s="1"/>
      <c r="E2930" s="1"/>
      <c r="F2930" s="8"/>
      <c r="IP2930" s="9"/>
      <c r="IQ2930" s="9"/>
      <c r="IR2930" s="9"/>
      <c r="IS2930" s="9"/>
      <c r="IT2930" s="9"/>
      <c r="IU2930" s="9"/>
      <c r="IV2930" s="9"/>
    </row>
    <row r="2931" s="5" customFormat="1" ht="15.75" customHeight="1" spans="3:256">
      <c r="C2931" s="7"/>
      <c r="D2931" s="1"/>
      <c r="E2931" s="1"/>
      <c r="F2931" s="8"/>
      <c r="IP2931" s="9"/>
      <c r="IQ2931" s="9"/>
      <c r="IR2931" s="9"/>
      <c r="IS2931" s="9"/>
      <c r="IT2931" s="9"/>
      <c r="IU2931" s="9"/>
      <c r="IV2931" s="9"/>
    </row>
    <row r="2932" s="5" customFormat="1" ht="15.75" customHeight="1" spans="3:256">
      <c r="C2932" s="7"/>
      <c r="D2932" s="1"/>
      <c r="E2932" s="1"/>
      <c r="F2932" s="8"/>
      <c r="IP2932" s="9"/>
      <c r="IQ2932" s="9"/>
      <c r="IR2932" s="9"/>
      <c r="IS2932" s="9"/>
      <c r="IT2932" s="9"/>
      <c r="IU2932" s="9"/>
      <c r="IV2932" s="9"/>
    </row>
    <row r="2933" s="5" customFormat="1" ht="15.75" customHeight="1" spans="3:256">
      <c r="C2933" s="7"/>
      <c r="D2933" s="1"/>
      <c r="E2933" s="1"/>
      <c r="F2933" s="8"/>
      <c r="IP2933" s="9"/>
      <c r="IQ2933" s="9"/>
      <c r="IR2933" s="9"/>
      <c r="IS2933" s="9"/>
      <c r="IT2933" s="9"/>
      <c r="IU2933" s="9"/>
      <c r="IV2933" s="9"/>
    </row>
    <row r="2934" s="5" customFormat="1" ht="15.75" customHeight="1" spans="3:256">
      <c r="C2934" s="7"/>
      <c r="D2934" s="1"/>
      <c r="E2934" s="1"/>
      <c r="F2934" s="8"/>
      <c r="IP2934" s="9"/>
      <c r="IQ2934" s="9"/>
      <c r="IR2934" s="9"/>
      <c r="IS2934" s="9"/>
      <c r="IT2934" s="9"/>
      <c r="IU2934" s="9"/>
      <c r="IV2934" s="9"/>
    </row>
    <row r="2935" s="5" customFormat="1" ht="15.75" customHeight="1" spans="3:256">
      <c r="C2935" s="7"/>
      <c r="D2935" s="1"/>
      <c r="E2935" s="1"/>
      <c r="F2935" s="8"/>
      <c r="IP2935" s="9"/>
      <c r="IQ2935" s="9"/>
      <c r="IR2935" s="9"/>
      <c r="IS2935" s="9"/>
      <c r="IT2935" s="9"/>
      <c r="IU2935" s="9"/>
      <c r="IV2935" s="9"/>
    </row>
    <row r="2936" s="5" customFormat="1" ht="15.75" customHeight="1" spans="3:256">
      <c r="C2936" s="7"/>
      <c r="D2936" s="1"/>
      <c r="E2936" s="1"/>
      <c r="F2936" s="8"/>
      <c r="IP2936" s="9"/>
      <c r="IQ2936" s="9"/>
      <c r="IR2936" s="9"/>
      <c r="IS2936" s="9"/>
      <c r="IT2936" s="9"/>
      <c r="IU2936" s="9"/>
      <c r="IV2936" s="9"/>
    </row>
    <row r="2937" s="5" customFormat="1" ht="15.75" customHeight="1" spans="3:256">
      <c r="C2937" s="7"/>
      <c r="D2937" s="1"/>
      <c r="E2937" s="1"/>
      <c r="F2937" s="8"/>
      <c r="IP2937" s="9"/>
      <c r="IQ2937" s="9"/>
      <c r="IR2937" s="9"/>
      <c r="IS2937" s="9"/>
      <c r="IT2937" s="9"/>
      <c r="IU2937" s="9"/>
      <c r="IV2937" s="9"/>
    </row>
    <row r="2938" s="5" customFormat="1" ht="15.75" customHeight="1" spans="3:256">
      <c r="C2938" s="7"/>
      <c r="D2938" s="1"/>
      <c r="E2938" s="1"/>
      <c r="F2938" s="8"/>
      <c r="IP2938" s="9"/>
      <c r="IQ2938" s="9"/>
      <c r="IR2938" s="9"/>
      <c r="IS2938" s="9"/>
      <c r="IT2938" s="9"/>
      <c r="IU2938" s="9"/>
      <c r="IV2938" s="9"/>
    </row>
    <row r="2939" s="5" customFormat="1" ht="15.75" customHeight="1" spans="3:256">
      <c r="C2939" s="7"/>
      <c r="D2939" s="1"/>
      <c r="E2939" s="1"/>
      <c r="F2939" s="8"/>
      <c r="IP2939" s="9"/>
      <c r="IQ2939" s="9"/>
      <c r="IR2939" s="9"/>
      <c r="IS2939" s="9"/>
      <c r="IT2939" s="9"/>
      <c r="IU2939" s="9"/>
      <c r="IV2939" s="9"/>
    </row>
    <row r="2940" s="5" customFormat="1" ht="15.75" customHeight="1" spans="3:256">
      <c r="C2940" s="7"/>
      <c r="D2940" s="1"/>
      <c r="E2940" s="1"/>
      <c r="F2940" s="8"/>
      <c r="IP2940" s="9"/>
      <c r="IQ2940" s="9"/>
      <c r="IR2940" s="9"/>
      <c r="IS2940" s="9"/>
      <c r="IT2940" s="9"/>
      <c r="IU2940" s="9"/>
      <c r="IV2940" s="9"/>
    </row>
    <row r="2941" s="5" customFormat="1" ht="15.75" customHeight="1" spans="3:256">
      <c r="C2941" s="7"/>
      <c r="D2941" s="1"/>
      <c r="E2941" s="1"/>
      <c r="F2941" s="8"/>
      <c r="IP2941" s="9"/>
      <c r="IQ2941" s="9"/>
      <c r="IR2941" s="9"/>
      <c r="IS2941" s="9"/>
      <c r="IT2941" s="9"/>
      <c r="IU2941" s="9"/>
      <c r="IV2941" s="9"/>
    </row>
    <row r="2942" s="5" customFormat="1" ht="15.75" customHeight="1" spans="3:256">
      <c r="C2942" s="7"/>
      <c r="D2942" s="1"/>
      <c r="E2942" s="1"/>
      <c r="F2942" s="8"/>
      <c r="IP2942" s="9"/>
      <c r="IQ2942" s="9"/>
      <c r="IR2942" s="9"/>
      <c r="IS2942" s="9"/>
      <c r="IT2942" s="9"/>
      <c r="IU2942" s="9"/>
      <c r="IV2942" s="9"/>
    </row>
    <row r="2943" s="5" customFormat="1" ht="15.75" customHeight="1" spans="3:256">
      <c r="C2943" s="7"/>
      <c r="D2943" s="1"/>
      <c r="E2943" s="1"/>
      <c r="F2943" s="8"/>
      <c r="IP2943" s="9"/>
      <c r="IQ2943" s="9"/>
      <c r="IR2943" s="9"/>
      <c r="IS2943" s="9"/>
      <c r="IT2943" s="9"/>
      <c r="IU2943" s="9"/>
      <c r="IV2943" s="9"/>
    </row>
    <row r="2944" s="5" customFormat="1" ht="15.75" customHeight="1" spans="3:256">
      <c r="C2944" s="7"/>
      <c r="D2944" s="1"/>
      <c r="E2944" s="1"/>
      <c r="F2944" s="8"/>
      <c r="IP2944" s="9"/>
      <c r="IQ2944" s="9"/>
      <c r="IR2944" s="9"/>
      <c r="IS2944" s="9"/>
      <c r="IT2944" s="9"/>
      <c r="IU2944" s="9"/>
      <c r="IV2944" s="9"/>
    </row>
    <row r="2945" s="5" customFormat="1" ht="15.75" customHeight="1" spans="3:256">
      <c r="C2945" s="7"/>
      <c r="D2945" s="1"/>
      <c r="E2945" s="1"/>
      <c r="F2945" s="8"/>
      <c r="IP2945" s="9"/>
      <c r="IQ2945" s="9"/>
      <c r="IR2945" s="9"/>
      <c r="IS2945" s="9"/>
      <c r="IT2945" s="9"/>
      <c r="IU2945" s="9"/>
      <c r="IV2945" s="9"/>
    </row>
    <row r="2946" s="5" customFormat="1" ht="15.75" customHeight="1" spans="3:256">
      <c r="C2946" s="7"/>
      <c r="D2946" s="1"/>
      <c r="E2946" s="1"/>
      <c r="F2946" s="8"/>
      <c r="IP2946" s="9"/>
      <c r="IQ2946" s="9"/>
      <c r="IR2946" s="9"/>
      <c r="IS2946" s="9"/>
      <c r="IT2946" s="9"/>
      <c r="IU2946" s="9"/>
      <c r="IV2946" s="9"/>
    </row>
    <row r="2947" s="5" customFormat="1" ht="15.75" customHeight="1" spans="3:256">
      <c r="C2947" s="7"/>
      <c r="D2947" s="1"/>
      <c r="E2947" s="1"/>
      <c r="F2947" s="8"/>
      <c r="IP2947" s="9"/>
      <c r="IQ2947" s="9"/>
      <c r="IR2947" s="9"/>
      <c r="IS2947" s="9"/>
      <c r="IT2947" s="9"/>
      <c r="IU2947" s="9"/>
      <c r="IV2947" s="9"/>
    </row>
    <row r="2948" s="5" customFormat="1" ht="15.75" customHeight="1" spans="3:256">
      <c r="C2948" s="7"/>
      <c r="D2948" s="1"/>
      <c r="E2948" s="1"/>
      <c r="F2948" s="8"/>
      <c r="IP2948" s="9"/>
      <c r="IQ2948" s="9"/>
      <c r="IR2948" s="9"/>
      <c r="IS2948" s="9"/>
      <c r="IT2948" s="9"/>
      <c r="IU2948" s="9"/>
      <c r="IV2948" s="9"/>
    </row>
    <row r="2949" s="5" customFormat="1" ht="15.75" customHeight="1" spans="3:256">
      <c r="C2949" s="7"/>
      <c r="D2949" s="1"/>
      <c r="E2949" s="1"/>
      <c r="F2949" s="8"/>
      <c r="IP2949" s="9"/>
      <c r="IQ2949" s="9"/>
      <c r="IR2949" s="9"/>
      <c r="IS2949" s="9"/>
      <c r="IT2949" s="9"/>
      <c r="IU2949" s="9"/>
      <c r="IV2949" s="9"/>
    </row>
    <row r="2950" s="5" customFormat="1" ht="15.75" customHeight="1" spans="3:256">
      <c r="C2950" s="7"/>
      <c r="D2950" s="1"/>
      <c r="E2950" s="1"/>
      <c r="F2950" s="8"/>
      <c r="IP2950" s="9"/>
      <c r="IQ2950" s="9"/>
      <c r="IR2950" s="9"/>
      <c r="IS2950" s="9"/>
      <c r="IT2950" s="9"/>
      <c r="IU2950" s="9"/>
      <c r="IV2950" s="9"/>
    </row>
    <row r="2951" s="5" customFormat="1" ht="15.75" customHeight="1" spans="3:256">
      <c r="C2951" s="7"/>
      <c r="D2951" s="1"/>
      <c r="E2951" s="1"/>
      <c r="F2951" s="8"/>
      <c r="IP2951" s="9"/>
      <c r="IQ2951" s="9"/>
      <c r="IR2951" s="9"/>
      <c r="IS2951" s="9"/>
      <c r="IT2951" s="9"/>
      <c r="IU2951" s="9"/>
      <c r="IV2951" s="9"/>
    </row>
    <row r="2952" s="5" customFormat="1" ht="15.75" customHeight="1" spans="3:256">
      <c r="C2952" s="7"/>
      <c r="D2952" s="1"/>
      <c r="E2952" s="1"/>
      <c r="F2952" s="8"/>
      <c r="IP2952" s="9"/>
      <c r="IQ2952" s="9"/>
      <c r="IR2952" s="9"/>
      <c r="IS2952" s="9"/>
      <c r="IT2952" s="9"/>
      <c r="IU2952" s="9"/>
      <c r="IV2952" s="9"/>
    </row>
    <row r="2953" s="5" customFormat="1" ht="15.75" customHeight="1" spans="3:256">
      <c r="C2953" s="7"/>
      <c r="D2953" s="1"/>
      <c r="E2953" s="1"/>
      <c r="F2953" s="8"/>
      <c r="IP2953" s="9"/>
      <c r="IQ2953" s="9"/>
      <c r="IR2953" s="9"/>
      <c r="IS2953" s="9"/>
      <c r="IT2953" s="9"/>
      <c r="IU2953" s="9"/>
      <c r="IV2953" s="9"/>
    </row>
    <row r="2954" s="5" customFormat="1" ht="15.75" customHeight="1" spans="3:256">
      <c r="C2954" s="7"/>
      <c r="D2954" s="1"/>
      <c r="E2954" s="1"/>
      <c r="F2954" s="8"/>
      <c r="IP2954" s="9"/>
      <c r="IQ2954" s="9"/>
      <c r="IR2954" s="9"/>
      <c r="IS2954" s="9"/>
      <c r="IT2954" s="9"/>
      <c r="IU2954" s="9"/>
      <c r="IV2954" s="9"/>
    </row>
    <row r="2955" s="5" customFormat="1" ht="15.75" customHeight="1" spans="3:256">
      <c r="C2955" s="7"/>
      <c r="D2955" s="1"/>
      <c r="E2955" s="1"/>
      <c r="F2955" s="8"/>
      <c r="IP2955" s="9"/>
      <c r="IQ2955" s="9"/>
      <c r="IR2955" s="9"/>
      <c r="IS2955" s="9"/>
      <c r="IT2955" s="9"/>
      <c r="IU2955" s="9"/>
      <c r="IV2955" s="9"/>
    </row>
    <row r="2956" s="5" customFormat="1" ht="15.75" customHeight="1" spans="3:256">
      <c r="C2956" s="7"/>
      <c r="D2956" s="1"/>
      <c r="E2956" s="1"/>
      <c r="F2956" s="8"/>
      <c r="IP2956" s="9"/>
      <c r="IQ2956" s="9"/>
      <c r="IR2956" s="9"/>
      <c r="IS2956" s="9"/>
      <c r="IT2956" s="9"/>
      <c r="IU2956" s="9"/>
      <c r="IV2956" s="9"/>
    </row>
    <row r="2957" s="5" customFormat="1" ht="15.75" customHeight="1" spans="3:256">
      <c r="C2957" s="7"/>
      <c r="D2957" s="1"/>
      <c r="E2957" s="1"/>
      <c r="F2957" s="8"/>
      <c r="IP2957" s="9"/>
      <c r="IQ2957" s="9"/>
      <c r="IR2957" s="9"/>
      <c r="IS2957" s="9"/>
      <c r="IT2957" s="9"/>
      <c r="IU2957" s="9"/>
      <c r="IV2957" s="9"/>
    </row>
    <row r="2958" s="5" customFormat="1" ht="15.75" customHeight="1" spans="3:256">
      <c r="C2958" s="7"/>
      <c r="D2958" s="1"/>
      <c r="E2958" s="1"/>
      <c r="F2958" s="8"/>
      <c r="IP2958" s="9"/>
      <c r="IQ2958" s="9"/>
      <c r="IR2958" s="9"/>
      <c r="IS2958" s="9"/>
      <c r="IT2958" s="9"/>
      <c r="IU2958" s="9"/>
      <c r="IV2958" s="9"/>
    </row>
    <row r="2959" s="5" customFormat="1" ht="15.75" customHeight="1" spans="3:256">
      <c r="C2959" s="7"/>
      <c r="D2959" s="1"/>
      <c r="E2959" s="1"/>
      <c r="F2959" s="8"/>
      <c r="IP2959" s="9"/>
      <c r="IQ2959" s="9"/>
      <c r="IR2959" s="9"/>
      <c r="IS2959" s="9"/>
      <c r="IT2959" s="9"/>
      <c r="IU2959" s="9"/>
      <c r="IV2959" s="9"/>
    </row>
    <row r="2960" s="5" customFormat="1" ht="15.75" customHeight="1" spans="3:256">
      <c r="C2960" s="7"/>
      <c r="D2960" s="1"/>
      <c r="E2960" s="1"/>
      <c r="F2960" s="8"/>
      <c r="IP2960" s="9"/>
      <c r="IQ2960" s="9"/>
      <c r="IR2960" s="9"/>
      <c r="IS2960" s="9"/>
      <c r="IT2960" s="9"/>
      <c r="IU2960" s="9"/>
      <c r="IV2960" s="9"/>
    </row>
    <row r="2961" s="5" customFormat="1" ht="15.75" customHeight="1" spans="3:256">
      <c r="C2961" s="7"/>
      <c r="D2961" s="1"/>
      <c r="E2961" s="1"/>
      <c r="F2961" s="8"/>
      <c r="IP2961" s="9"/>
      <c r="IQ2961" s="9"/>
      <c r="IR2961" s="9"/>
      <c r="IS2961" s="9"/>
      <c r="IT2961" s="9"/>
      <c r="IU2961" s="9"/>
      <c r="IV2961" s="9"/>
    </row>
    <row r="2962" s="5" customFormat="1" ht="15.75" customHeight="1" spans="3:256">
      <c r="C2962" s="7"/>
      <c r="D2962" s="1"/>
      <c r="E2962" s="1"/>
      <c r="F2962" s="8"/>
      <c r="IP2962" s="9"/>
      <c r="IQ2962" s="9"/>
      <c r="IR2962" s="9"/>
      <c r="IS2962" s="9"/>
      <c r="IT2962" s="9"/>
      <c r="IU2962" s="9"/>
      <c r="IV2962" s="9"/>
    </row>
    <row r="2963" s="5" customFormat="1" ht="15.75" customHeight="1" spans="3:256">
      <c r="C2963" s="7"/>
      <c r="D2963" s="1"/>
      <c r="E2963" s="1"/>
      <c r="F2963" s="8"/>
      <c r="IP2963" s="9"/>
      <c r="IQ2963" s="9"/>
      <c r="IR2963" s="9"/>
      <c r="IS2963" s="9"/>
      <c r="IT2963" s="9"/>
      <c r="IU2963" s="9"/>
      <c r="IV2963" s="9"/>
    </row>
    <row r="2964" s="5" customFormat="1" ht="15.75" customHeight="1" spans="3:256">
      <c r="C2964" s="7"/>
      <c r="D2964" s="1"/>
      <c r="E2964" s="1"/>
      <c r="F2964" s="8"/>
      <c r="IP2964" s="9"/>
      <c r="IQ2964" s="9"/>
      <c r="IR2964" s="9"/>
      <c r="IS2964" s="9"/>
      <c r="IT2964" s="9"/>
      <c r="IU2964" s="9"/>
      <c r="IV2964" s="9"/>
    </row>
    <row r="2965" s="5" customFormat="1" ht="15.75" customHeight="1" spans="3:256">
      <c r="C2965" s="7"/>
      <c r="D2965" s="1"/>
      <c r="E2965" s="1"/>
      <c r="F2965" s="8"/>
      <c r="IP2965" s="9"/>
      <c r="IQ2965" s="9"/>
      <c r="IR2965" s="9"/>
      <c r="IS2965" s="9"/>
      <c r="IT2965" s="9"/>
      <c r="IU2965" s="9"/>
      <c r="IV2965" s="9"/>
    </row>
    <row r="2966" s="5" customFormat="1" ht="15.75" customHeight="1" spans="3:256">
      <c r="C2966" s="7"/>
      <c r="D2966" s="1"/>
      <c r="E2966" s="1"/>
      <c r="F2966" s="8"/>
      <c r="IP2966" s="9"/>
      <c r="IQ2966" s="9"/>
      <c r="IR2966" s="9"/>
      <c r="IS2966" s="9"/>
      <c r="IT2966" s="9"/>
      <c r="IU2966" s="9"/>
      <c r="IV2966" s="9"/>
    </row>
    <row r="2967" s="5" customFormat="1" ht="15.75" customHeight="1" spans="3:256">
      <c r="C2967" s="7"/>
      <c r="D2967" s="1"/>
      <c r="E2967" s="1"/>
      <c r="F2967" s="8"/>
      <c r="IP2967" s="9"/>
      <c r="IQ2967" s="9"/>
      <c r="IR2967" s="9"/>
      <c r="IS2967" s="9"/>
      <c r="IT2967" s="9"/>
      <c r="IU2967" s="9"/>
      <c r="IV2967" s="9"/>
    </row>
    <row r="2968" s="5" customFormat="1" ht="15.75" customHeight="1" spans="3:256">
      <c r="C2968" s="7"/>
      <c r="D2968" s="1"/>
      <c r="E2968" s="1"/>
      <c r="F2968" s="8"/>
      <c r="IP2968" s="9"/>
      <c r="IQ2968" s="9"/>
      <c r="IR2968" s="9"/>
      <c r="IS2968" s="9"/>
      <c r="IT2968" s="9"/>
      <c r="IU2968" s="9"/>
      <c r="IV2968" s="9"/>
    </row>
    <row r="2969" s="5" customFormat="1" ht="15.75" customHeight="1" spans="3:256">
      <c r="C2969" s="7"/>
      <c r="D2969" s="1"/>
      <c r="E2969" s="1"/>
      <c r="F2969" s="8"/>
      <c r="IP2969" s="9"/>
      <c r="IQ2969" s="9"/>
      <c r="IR2969" s="9"/>
      <c r="IS2969" s="9"/>
      <c r="IT2969" s="9"/>
      <c r="IU2969" s="9"/>
      <c r="IV2969" s="9"/>
    </row>
    <row r="2970" s="5" customFormat="1" ht="15.75" customHeight="1" spans="3:256">
      <c r="C2970" s="7"/>
      <c r="D2970" s="1"/>
      <c r="E2970" s="1"/>
      <c r="F2970" s="8"/>
      <c r="IP2970" s="9"/>
      <c r="IQ2970" s="9"/>
      <c r="IR2970" s="9"/>
      <c r="IS2970" s="9"/>
      <c r="IT2970" s="9"/>
      <c r="IU2970" s="9"/>
      <c r="IV2970" s="9"/>
    </row>
    <row r="2971" s="5" customFormat="1" ht="15.75" customHeight="1" spans="3:256">
      <c r="C2971" s="7"/>
      <c r="D2971" s="1"/>
      <c r="E2971" s="1"/>
      <c r="F2971" s="8"/>
      <c r="IP2971" s="9"/>
      <c r="IQ2971" s="9"/>
      <c r="IR2971" s="9"/>
      <c r="IS2971" s="9"/>
      <c r="IT2971" s="9"/>
      <c r="IU2971" s="9"/>
      <c r="IV2971" s="9"/>
    </row>
    <row r="2972" s="5" customFormat="1" ht="15.75" customHeight="1" spans="3:256">
      <c r="C2972" s="7"/>
      <c r="D2972" s="1"/>
      <c r="E2972" s="1"/>
      <c r="F2972" s="8"/>
      <c r="IP2972" s="9"/>
      <c r="IQ2972" s="9"/>
      <c r="IR2972" s="9"/>
      <c r="IS2972" s="9"/>
      <c r="IT2972" s="9"/>
      <c r="IU2972" s="9"/>
      <c r="IV2972" s="9"/>
    </row>
    <row r="2973" s="5" customFormat="1" ht="15.75" customHeight="1" spans="3:256">
      <c r="C2973" s="7"/>
      <c r="D2973" s="1"/>
      <c r="E2973" s="1"/>
      <c r="F2973" s="8"/>
      <c r="IP2973" s="9"/>
      <c r="IQ2973" s="9"/>
      <c r="IR2973" s="9"/>
      <c r="IS2973" s="9"/>
      <c r="IT2973" s="9"/>
      <c r="IU2973" s="9"/>
      <c r="IV2973" s="9"/>
    </row>
    <row r="2974" s="5" customFormat="1" ht="15.75" customHeight="1" spans="3:256">
      <c r="C2974" s="7"/>
      <c r="D2974" s="1"/>
      <c r="E2974" s="1"/>
      <c r="F2974" s="8"/>
      <c r="IP2974" s="9"/>
      <c r="IQ2974" s="9"/>
      <c r="IR2974" s="9"/>
      <c r="IS2974" s="9"/>
      <c r="IT2974" s="9"/>
      <c r="IU2974" s="9"/>
      <c r="IV2974" s="9"/>
    </row>
    <row r="2975" s="5" customFormat="1" ht="15.75" customHeight="1" spans="3:256">
      <c r="C2975" s="7"/>
      <c r="D2975" s="1"/>
      <c r="E2975" s="1"/>
      <c r="F2975" s="8"/>
      <c r="IP2975" s="9"/>
      <c r="IQ2975" s="9"/>
      <c r="IR2975" s="9"/>
      <c r="IS2975" s="9"/>
      <c r="IT2975" s="9"/>
      <c r="IU2975" s="9"/>
      <c r="IV2975" s="9"/>
    </row>
    <row r="2976" s="5" customFormat="1" ht="15.75" customHeight="1" spans="3:256">
      <c r="C2976" s="7"/>
      <c r="D2976" s="1"/>
      <c r="E2976" s="1"/>
      <c r="F2976" s="8"/>
      <c r="IP2976" s="9"/>
      <c r="IQ2976" s="9"/>
      <c r="IR2976" s="9"/>
      <c r="IS2976" s="9"/>
      <c r="IT2976" s="9"/>
      <c r="IU2976" s="9"/>
      <c r="IV2976" s="9"/>
    </row>
    <row r="2977" s="5" customFormat="1" ht="15.75" customHeight="1" spans="3:256">
      <c r="C2977" s="7"/>
      <c r="D2977" s="1"/>
      <c r="E2977" s="1"/>
      <c r="F2977" s="8"/>
      <c r="IP2977" s="9"/>
      <c r="IQ2977" s="9"/>
      <c r="IR2977" s="9"/>
      <c r="IS2977" s="9"/>
      <c r="IT2977" s="9"/>
      <c r="IU2977" s="9"/>
      <c r="IV2977" s="9"/>
    </row>
    <row r="2978" s="5" customFormat="1" ht="15.75" customHeight="1" spans="3:256">
      <c r="C2978" s="7"/>
      <c r="D2978" s="1"/>
      <c r="E2978" s="1"/>
      <c r="F2978" s="8"/>
      <c r="IP2978" s="9"/>
      <c r="IQ2978" s="9"/>
      <c r="IR2978" s="9"/>
      <c r="IS2978" s="9"/>
      <c r="IT2978" s="9"/>
      <c r="IU2978" s="9"/>
      <c r="IV2978" s="9"/>
    </row>
    <row r="2979" s="5" customFormat="1" ht="15.75" customHeight="1" spans="3:256">
      <c r="C2979" s="7"/>
      <c r="D2979" s="1"/>
      <c r="E2979" s="1"/>
      <c r="F2979" s="8"/>
      <c r="IP2979" s="9"/>
      <c r="IQ2979" s="9"/>
      <c r="IR2979" s="9"/>
      <c r="IS2979" s="9"/>
      <c r="IT2979" s="9"/>
      <c r="IU2979" s="9"/>
      <c r="IV2979" s="9"/>
    </row>
    <row r="2980" s="5" customFormat="1" ht="15.75" customHeight="1" spans="3:256">
      <c r="C2980" s="7"/>
      <c r="D2980" s="1"/>
      <c r="E2980" s="1"/>
      <c r="F2980" s="8"/>
      <c r="IP2980" s="9"/>
      <c r="IQ2980" s="9"/>
      <c r="IR2980" s="9"/>
      <c r="IS2980" s="9"/>
      <c r="IT2980" s="9"/>
      <c r="IU2980" s="9"/>
      <c r="IV2980" s="9"/>
    </row>
    <row r="2981" s="5" customFormat="1" ht="15.75" customHeight="1" spans="3:256">
      <c r="C2981" s="7"/>
      <c r="D2981" s="1"/>
      <c r="E2981" s="1"/>
      <c r="F2981" s="8"/>
      <c r="IP2981" s="9"/>
      <c r="IQ2981" s="9"/>
      <c r="IR2981" s="9"/>
      <c r="IS2981" s="9"/>
      <c r="IT2981" s="9"/>
      <c r="IU2981" s="9"/>
      <c r="IV2981" s="9"/>
    </row>
    <row r="2982" s="5" customFormat="1" ht="15.75" customHeight="1" spans="3:256">
      <c r="C2982" s="7"/>
      <c r="D2982" s="1"/>
      <c r="E2982" s="1"/>
      <c r="F2982" s="8"/>
      <c r="IP2982" s="9"/>
      <c r="IQ2982" s="9"/>
      <c r="IR2982" s="9"/>
      <c r="IS2982" s="9"/>
      <c r="IT2982" s="9"/>
      <c r="IU2982" s="9"/>
      <c r="IV2982" s="9"/>
    </row>
    <row r="2983" s="5" customFormat="1" ht="15.75" customHeight="1" spans="3:256">
      <c r="C2983" s="7"/>
      <c r="D2983" s="1"/>
      <c r="E2983" s="1"/>
      <c r="F2983" s="8"/>
      <c r="IP2983" s="9"/>
      <c r="IQ2983" s="9"/>
      <c r="IR2983" s="9"/>
      <c r="IS2983" s="9"/>
      <c r="IT2983" s="9"/>
      <c r="IU2983" s="9"/>
      <c r="IV2983" s="9"/>
    </row>
    <row r="2984" s="5" customFormat="1" ht="15.75" customHeight="1" spans="3:256">
      <c r="C2984" s="7"/>
      <c r="D2984" s="1"/>
      <c r="E2984" s="1"/>
      <c r="F2984" s="8"/>
      <c r="IP2984" s="9"/>
      <c r="IQ2984" s="9"/>
      <c r="IR2984" s="9"/>
      <c r="IS2984" s="9"/>
      <c r="IT2984" s="9"/>
      <c r="IU2984" s="9"/>
      <c r="IV2984" s="9"/>
    </row>
    <row r="2985" s="5" customFormat="1" ht="15.75" customHeight="1" spans="3:256">
      <c r="C2985" s="7"/>
      <c r="D2985" s="1"/>
      <c r="E2985" s="1"/>
      <c r="F2985" s="8"/>
      <c r="IP2985" s="9"/>
      <c r="IQ2985" s="9"/>
      <c r="IR2985" s="9"/>
      <c r="IS2985" s="9"/>
      <c r="IT2985" s="9"/>
      <c r="IU2985" s="9"/>
      <c r="IV2985" s="9"/>
    </row>
    <row r="2986" s="5" customFormat="1" ht="15.75" customHeight="1" spans="3:256">
      <c r="C2986" s="7"/>
      <c r="D2986" s="1"/>
      <c r="E2986" s="1"/>
      <c r="F2986" s="8"/>
      <c r="IP2986" s="9"/>
      <c r="IQ2986" s="9"/>
      <c r="IR2986" s="9"/>
      <c r="IS2986" s="9"/>
      <c r="IT2986" s="9"/>
      <c r="IU2986" s="9"/>
      <c r="IV2986" s="9"/>
    </row>
    <row r="2987" s="5" customFormat="1" ht="15.75" customHeight="1" spans="3:256">
      <c r="C2987" s="7"/>
      <c r="D2987" s="1"/>
      <c r="E2987" s="1"/>
      <c r="F2987" s="8"/>
      <c r="IP2987" s="9"/>
      <c r="IQ2987" s="9"/>
      <c r="IR2987" s="9"/>
      <c r="IS2987" s="9"/>
      <c r="IT2987" s="9"/>
      <c r="IU2987" s="9"/>
      <c r="IV2987" s="9"/>
    </row>
    <row r="2988" s="5" customFormat="1" ht="15.75" customHeight="1" spans="3:256">
      <c r="C2988" s="7"/>
      <c r="D2988" s="1"/>
      <c r="E2988" s="1"/>
      <c r="F2988" s="8"/>
      <c r="IP2988" s="9"/>
      <c r="IQ2988" s="9"/>
      <c r="IR2988" s="9"/>
      <c r="IS2988" s="9"/>
      <c r="IT2988" s="9"/>
      <c r="IU2988" s="9"/>
      <c r="IV2988" s="9"/>
    </row>
    <row r="2989" s="5" customFormat="1" ht="15.75" customHeight="1" spans="3:256">
      <c r="C2989" s="7"/>
      <c r="D2989" s="1"/>
      <c r="E2989" s="1"/>
      <c r="F2989" s="8"/>
      <c r="IP2989" s="9"/>
      <c r="IQ2989" s="9"/>
      <c r="IR2989" s="9"/>
      <c r="IS2989" s="9"/>
      <c r="IT2989" s="9"/>
      <c r="IU2989" s="9"/>
      <c r="IV2989" s="9"/>
    </row>
    <row r="2990" s="5" customFormat="1" ht="15.75" customHeight="1" spans="3:256">
      <c r="C2990" s="7"/>
      <c r="D2990" s="1"/>
      <c r="E2990" s="1"/>
      <c r="F2990" s="8"/>
      <c r="IP2990" s="9"/>
      <c r="IQ2990" s="9"/>
      <c r="IR2990" s="9"/>
      <c r="IS2990" s="9"/>
      <c r="IT2990" s="9"/>
      <c r="IU2990" s="9"/>
      <c r="IV2990" s="9"/>
    </row>
    <row r="2991" s="5" customFormat="1" ht="15.75" customHeight="1" spans="3:256">
      <c r="C2991" s="7"/>
      <c r="D2991" s="1"/>
      <c r="E2991" s="1"/>
      <c r="F2991" s="8"/>
      <c r="IP2991" s="9"/>
      <c r="IQ2991" s="9"/>
      <c r="IR2991" s="9"/>
      <c r="IS2991" s="9"/>
      <c r="IT2991" s="9"/>
      <c r="IU2991" s="9"/>
      <c r="IV2991" s="9"/>
    </row>
    <row r="2992" s="5" customFormat="1" ht="15.75" customHeight="1" spans="3:256">
      <c r="C2992" s="7"/>
      <c r="D2992" s="1"/>
      <c r="E2992" s="1"/>
      <c r="F2992" s="8"/>
      <c r="IP2992" s="9"/>
      <c r="IQ2992" s="9"/>
      <c r="IR2992" s="9"/>
      <c r="IS2992" s="9"/>
      <c r="IT2992" s="9"/>
      <c r="IU2992" s="9"/>
      <c r="IV2992" s="9"/>
    </row>
    <row r="2993" s="5" customFormat="1" ht="15.75" customHeight="1" spans="3:256">
      <c r="C2993" s="7"/>
      <c r="D2993" s="1"/>
      <c r="E2993" s="1"/>
      <c r="F2993" s="8"/>
      <c r="IP2993" s="9"/>
      <c r="IQ2993" s="9"/>
      <c r="IR2993" s="9"/>
      <c r="IS2993" s="9"/>
      <c r="IT2993" s="9"/>
      <c r="IU2993" s="9"/>
      <c r="IV2993" s="9"/>
    </row>
    <row r="2994" s="5" customFormat="1" ht="15.75" customHeight="1" spans="3:256">
      <c r="C2994" s="7"/>
      <c r="D2994" s="1"/>
      <c r="E2994" s="1"/>
      <c r="F2994" s="8"/>
      <c r="IP2994" s="9"/>
      <c r="IQ2994" s="9"/>
      <c r="IR2994" s="9"/>
      <c r="IS2994" s="9"/>
      <c r="IT2994" s="9"/>
      <c r="IU2994" s="9"/>
      <c r="IV2994" s="9"/>
    </row>
    <row r="2995" s="5" customFormat="1" ht="15.75" customHeight="1" spans="3:256">
      <c r="C2995" s="7"/>
      <c r="D2995" s="1"/>
      <c r="E2995" s="1"/>
      <c r="F2995" s="8"/>
      <c r="IP2995" s="9"/>
      <c r="IQ2995" s="9"/>
      <c r="IR2995" s="9"/>
      <c r="IS2995" s="9"/>
      <c r="IT2995" s="9"/>
      <c r="IU2995" s="9"/>
      <c r="IV2995" s="9"/>
    </row>
    <row r="2996" s="5" customFormat="1" ht="15.75" customHeight="1" spans="3:256">
      <c r="C2996" s="7"/>
      <c r="D2996" s="1"/>
      <c r="E2996" s="1"/>
      <c r="F2996" s="8"/>
      <c r="IP2996" s="9"/>
      <c r="IQ2996" s="9"/>
      <c r="IR2996" s="9"/>
      <c r="IS2996" s="9"/>
      <c r="IT2996" s="9"/>
      <c r="IU2996" s="9"/>
      <c r="IV2996" s="9"/>
    </row>
    <row r="2997" s="5" customFormat="1" ht="15.75" customHeight="1" spans="3:256">
      <c r="C2997" s="7"/>
      <c r="D2997" s="1"/>
      <c r="E2997" s="1"/>
      <c r="F2997" s="8"/>
      <c r="IP2997" s="9"/>
      <c r="IQ2997" s="9"/>
      <c r="IR2997" s="9"/>
      <c r="IS2997" s="9"/>
      <c r="IT2997" s="9"/>
      <c r="IU2997" s="9"/>
      <c r="IV2997" s="9"/>
    </row>
    <row r="2998" s="5" customFormat="1" ht="15.75" customHeight="1" spans="3:256">
      <c r="C2998" s="7"/>
      <c r="D2998" s="1"/>
      <c r="E2998" s="1"/>
      <c r="F2998" s="8"/>
      <c r="IP2998" s="9"/>
      <c r="IQ2998" s="9"/>
      <c r="IR2998" s="9"/>
      <c r="IS2998" s="9"/>
      <c r="IT2998" s="9"/>
      <c r="IU2998" s="9"/>
      <c r="IV2998" s="9"/>
    </row>
    <row r="2999" s="5" customFormat="1" ht="15.75" customHeight="1" spans="3:256">
      <c r="C2999" s="7"/>
      <c r="D2999" s="1"/>
      <c r="E2999" s="1"/>
      <c r="F2999" s="8"/>
      <c r="IP2999" s="9"/>
      <c r="IQ2999" s="9"/>
      <c r="IR2999" s="9"/>
      <c r="IS2999" s="9"/>
      <c r="IT2999" s="9"/>
      <c r="IU2999" s="9"/>
      <c r="IV2999" s="9"/>
    </row>
    <row r="3000" s="5" customFormat="1" ht="15.75" customHeight="1" spans="3:256">
      <c r="C3000" s="7"/>
      <c r="D3000" s="1"/>
      <c r="E3000" s="1"/>
      <c r="F3000" s="8"/>
      <c r="IP3000" s="9"/>
      <c r="IQ3000" s="9"/>
      <c r="IR3000" s="9"/>
      <c r="IS3000" s="9"/>
      <c r="IT3000" s="9"/>
      <c r="IU3000" s="9"/>
      <c r="IV3000" s="9"/>
    </row>
    <row r="3001" s="5" customFormat="1" ht="15.75" customHeight="1" spans="3:256">
      <c r="C3001" s="7"/>
      <c r="D3001" s="1"/>
      <c r="E3001" s="1"/>
      <c r="F3001" s="8"/>
      <c r="IP3001" s="9"/>
      <c r="IQ3001" s="9"/>
      <c r="IR3001" s="9"/>
      <c r="IS3001" s="9"/>
      <c r="IT3001" s="9"/>
      <c r="IU3001" s="9"/>
      <c r="IV3001" s="9"/>
    </row>
    <row r="3002" s="5" customFormat="1" ht="15.75" customHeight="1" spans="3:256">
      <c r="C3002" s="7"/>
      <c r="D3002" s="1"/>
      <c r="E3002" s="1"/>
      <c r="F3002" s="8"/>
      <c r="IP3002" s="9"/>
      <c r="IQ3002" s="9"/>
      <c r="IR3002" s="9"/>
      <c r="IS3002" s="9"/>
      <c r="IT3002" s="9"/>
      <c r="IU3002" s="9"/>
      <c r="IV3002" s="9"/>
    </row>
    <row r="3003" s="5" customFormat="1" ht="15.75" customHeight="1" spans="3:256">
      <c r="C3003" s="7"/>
      <c r="D3003" s="1"/>
      <c r="E3003" s="1"/>
      <c r="F3003" s="8"/>
      <c r="IP3003" s="9"/>
      <c r="IQ3003" s="9"/>
      <c r="IR3003" s="9"/>
      <c r="IS3003" s="9"/>
      <c r="IT3003" s="9"/>
      <c r="IU3003" s="9"/>
      <c r="IV3003" s="9"/>
    </row>
    <row r="3004" s="5" customFormat="1" ht="15.75" customHeight="1" spans="3:256">
      <c r="C3004" s="7"/>
      <c r="D3004" s="1"/>
      <c r="E3004" s="1"/>
      <c r="F3004" s="8"/>
      <c r="IP3004" s="9"/>
      <c r="IQ3004" s="9"/>
      <c r="IR3004" s="9"/>
      <c r="IS3004" s="9"/>
      <c r="IT3004" s="9"/>
      <c r="IU3004" s="9"/>
      <c r="IV3004" s="9"/>
    </row>
    <row r="3005" s="5" customFormat="1" ht="15.75" customHeight="1" spans="3:256">
      <c r="C3005" s="7"/>
      <c r="D3005" s="1"/>
      <c r="E3005" s="1"/>
      <c r="F3005" s="8"/>
      <c r="IP3005" s="9"/>
      <c r="IQ3005" s="9"/>
      <c r="IR3005" s="9"/>
      <c r="IS3005" s="9"/>
      <c r="IT3005" s="9"/>
      <c r="IU3005" s="9"/>
      <c r="IV3005" s="9"/>
    </row>
    <row r="3006" s="5" customFormat="1" ht="15.75" customHeight="1" spans="3:256">
      <c r="C3006" s="7"/>
      <c r="D3006" s="1"/>
      <c r="E3006" s="1"/>
      <c r="F3006" s="8"/>
      <c r="IP3006" s="9"/>
      <c r="IQ3006" s="9"/>
      <c r="IR3006" s="9"/>
      <c r="IS3006" s="9"/>
      <c r="IT3006" s="9"/>
      <c r="IU3006" s="9"/>
      <c r="IV3006" s="9"/>
    </row>
    <row r="3007" s="5" customFormat="1" ht="15.75" customHeight="1" spans="3:256">
      <c r="C3007" s="7"/>
      <c r="D3007" s="1"/>
      <c r="E3007" s="1"/>
      <c r="F3007" s="8"/>
      <c r="IP3007" s="9"/>
      <c r="IQ3007" s="9"/>
      <c r="IR3007" s="9"/>
      <c r="IS3007" s="9"/>
      <c r="IT3007" s="9"/>
      <c r="IU3007" s="9"/>
      <c r="IV3007" s="9"/>
    </row>
    <row r="3008" s="5" customFormat="1" ht="15.75" customHeight="1" spans="3:256">
      <c r="C3008" s="7"/>
      <c r="D3008" s="1"/>
      <c r="E3008" s="1"/>
      <c r="F3008" s="8"/>
      <c r="IP3008" s="9"/>
      <c r="IQ3008" s="9"/>
      <c r="IR3008" s="9"/>
      <c r="IS3008" s="9"/>
      <c r="IT3008" s="9"/>
      <c r="IU3008" s="9"/>
      <c r="IV3008" s="9"/>
    </row>
    <row r="3009" s="5" customFormat="1" ht="15.75" customHeight="1" spans="3:256">
      <c r="C3009" s="7"/>
      <c r="D3009" s="1"/>
      <c r="E3009" s="1"/>
      <c r="F3009" s="8"/>
      <c r="IP3009" s="9"/>
      <c r="IQ3009" s="9"/>
      <c r="IR3009" s="9"/>
      <c r="IS3009" s="9"/>
      <c r="IT3009" s="9"/>
      <c r="IU3009" s="9"/>
      <c r="IV3009" s="9"/>
    </row>
    <row r="3010" s="5" customFormat="1" ht="15.75" customHeight="1" spans="3:256">
      <c r="C3010" s="7"/>
      <c r="D3010" s="1"/>
      <c r="E3010" s="1"/>
      <c r="F3010" s="8"/>
      <c r="IP3010" s="9"/>
      <c r="IQ3010" s="9"/>
      <c r="IR3010" s="9"/>
      <c r="IS3010" s="9"/>
      <c r="IT3010" s="9"/>
      <c r="IU3010" s="9"/>
      <c r="IV3010" s="9"/>
    </row>
    <row r="3011" s="5" customFormat="1" ht="15.75" customHeight="1" spans="3:256">
      <c r="C3011" s="7"/>
      <c r="D3011" s="1"/>
      <c r="E3011" s="1"/>
      <c r="F3011" s="8"/>
      <c r="IP3011" s="9"/>
      <c r="IQ3011" s="9"/>
      <c r="IR3011" s="9"/>
      <c r="IS3011" s="9"/>
      <c r="IT3011" s="9"/>
      <c r="IU3011" s="9"/>
      <c r="IV3011" s="9"/>
    </row>
    <row r="3012" s="5" customFormat="1" ht="15.75" customHeight="1" spans="3:256">
      <c r="C3012" s="7"/>
      <c r="D3012" s="1"/>
      <c r="E3012" s="1"/>
      <c r="F3012" s="8"/>
      <c r="IP3012" s="9"/>
      <c r="IQ3012" s="9"/>
      <c r="IR3012" s="9"/>
      <c r="IS3012" s="9"/>
      <c r="IT3012" s="9"/>
      <c r="IU3012" s="9"/>
      <c r="IV3012" s="9"/>
    </row>
    <row r="3013" s="5" customFormat="1" ht="15.75" customHeight="1" spans="3:256">
      <c r="C3013" s="7"/>
      <c r="D3013" s="1"/>
      <c r="E3013" s="1"/>
      <c r="F3013" s="8"/>
      <c r="IP3013" s="9"/>
      <c r="IQ3013" s="9"/>
      <c r="IR3013" s="9"/>
      <c r="IS3013" s="9"/>
      <c r="IT3013" s="9"/>
      <c r="IU3013" s="9"/>
      <c r="IV3013" s="9"/>
    </row>
    <row r="3014" s="5" customFormat="1" ht="15.75" customHeight="1" spans="3:256">
      <c r="C3014" s="7"/>
      <c r="D3014" s="1"/>
      <c r="E3014" s="1"/>
      <c r="F3014" s="8"/>
      <c r="IP3014" s="9"/>
      <c r="IQ3014" s="9"/>
      <c r="IR3014" s="9"/>
      <c r="IS3014" s="9"/>
      <c r="IT3014" s="9"/>
      <c r="IU3014" s="9"/>
      <c r="IV3014" s="9"/>
    </row>
    <row r="3015" s="5" customFormat="1" ht="15.75" customHeight="1" spans="3:256">
      <c r="C3015" s="7"/>
      <c r="D3015" s="1"/>
      <c r="E3015" s="1"/>
      <c r="F3015" s="8"/>
      <c r="IP3015" s="9"/>
      <c r="IQ3015" s="9"/>
      <c r="IR3015" s="9"/>
      <c r="IS3015" s="9"/>
      <c r="IT3015" s="9"/>
      <c r="IU3015" s="9"/>
      <c r="IV3015" s="9"/>
    </row>
    <row r="3016" s="5" customFormat="1" ht="15.75" customHeight="1" spans="3:256">
      <c r="C3016" s="7"/>
      <c r="D3016" s="1"/>
      <c r="E3016" s="1"/>
      <c r="F3016" s="8"/>
      <c r="IP3016" s="9"/>
      <c r="IQ3016" s="9"/>
      <c r="IR3016" s="9"/>
      <c r="IS3016" s="9"/>
      <c r="IT3016" s="9"/>
      <c r="IU3016" s="9"/>
      <c r="IV3016" s="9"/>
    </row>
    <row r="3017" s="5" customFormat="1" ht="15.75" customHeight="1" spans="3:256">
      <c r="C3017" s="7"/>
      <c r="D3017" s="1"/>
      <c r="E3017" s="1"/>
      <c r="F3017" s="8"/>
      <c r="IP3017" s="9"/>
      <c r="IQ3017" s="9"/>
      <c r="IR3017" s="9"/>
      <c r="IS3017" s="9"/>
      <c r="IT3017" s="9"/>
      <c r="IU3017" s="9"/>
      <c r="IV3017" s="9"/>
    </row>
    <row r="3018" s="5" customFormat="1" ht="15.75" customHeight="1" spans="3:256">
      <c r="C3018" s="7"/>
      <c r="D3018" s="1"/>
      <c r="E3018" s="1"/>
      <c r="F3018" s="8"/>
      <c r="IP3018" s="9"/>
      <c r="IQ3018" s="9"/>
      <c r="IR3018" s="9"/>
      <c r="IS3018" s="9"/>
      <c r="IT3018" s="9"/>
      <c r="IU3018" s="9"/>
      <c r="IV3018" s="9"/>
    </row>
    <row r="3019" s="5" customFormat="1" ht="15.75" customHeight="1" spans="3:256">
      <c r="C3019" s="7"/>
      <c r="D3019" s="1"/>
      <c r="E3019" s="1"/>
      <c r="F3019" s="8"/>
      <c r="IP3019" s="9"/>
      <c r="IQ3019" s="9"/>
      <c r="IR3019" s="9"/>
      <c r="IS3019" s="9"/>
      <c r="IT3019" s="9"/>
      <c r="IU3019" s="9"/>
      <c r="IV3019" s="9"/>
    </row>
    <row r="3020" s="5" customFormat="1" ht="15.75" customHeight="1" spans="3:256">
      <c r="C3020" s="7"/>
      <c r="D3020" s="1"/>
      <c r="E3020" s="1"/>
      <c r="F3020" s="8"/>
      <c r="IP3020" s="9"/>
      <c r="IQ3020" s="9"/>
      <c r="IR3020" s="9"/>
      <c r="IS3020" s="9"/>
      <c r="IT3020" s="9"/>
      <c r="IU3020" s="9"/>
      <c r="IV3020" s="9"/>
    </row>
    <row r="3021" s="5" customFormat="1" ht="15.75" customHeight="1" spans="3:256">
      <c r="C3021" s="7"/>
      <c r="D3021" s="1"/>
      <c r="E3021" s="1"/>
      <c r="F3021" s="8"/>
      <c r="IP3021" s="9"/>
      <c r="IQ3021" s="9"/>
      <c r="IR3021" s="9"/>
      <c r="IS3021" s="9"/>
      <c r="IT3021" s="9"/>
      <c r="IU3021" s="9"/>
      <c r="IV3021" s="9"/>
    </row>
    <row r="3022" s="5" customFormat="1" ht="15.75" customHeight="1" spans="3:256">
      <c r="C3022" s="7"/>
      <c r="D3022" s="1"/>
      <c r="E3022" s="1"/>
      <c r="F3022" s="8"/>
      <c r="IP3022" s="9"/>
      <c r="IQ3022" s="9"/>
      <c r="IR3022" s="9"/>
      <c r="IS3022" s="9"/>
      <c r="IT3022" s="9"/>
      <c r="IU3022" s="9"/>
      <c r="IV3022" s="9"/>
    </row>
    <row r="3023" s="5" customFormat="1" ht="15.75" customHeight="1" spans="3:256">
      <c r="C3023" s="7"/>
      <c r="D3023" s="1"/>
      <c r="E3023" s="1"/>
      <c r="F3023" s="8"/>
      <c r="IP3023" s="9"/>
      <c r="IQ3023" s="9"/>
      <c r="IR3023" s="9"/>
      <c r="IS3023" s="9"/>
      <c r="IT3023" s="9"/>
      <c r="IU3023" s="9"/>
      <c r="IV3023" s="9"/>
    </row>
    <row r="3024" s="5" customFormat="1" ht="15.75" customHeight="1" spans="3:256">
      <c r="C3024" s="7"/>
      <c r="D3024" s="1"/>
      <c r="E3024" s="1"/>
      <c r="F3024" s="8"/>
      <c r="IP3024" s="9"/>
      <c r="IQ3024" s="9"/>
      <c r="IR3024" s="9"/>
      <c r="IS3024" s="9"/>
      <c r="IT3024" s="9"/>
      <c r="IU3024" s="9"/>
      <c r="IV3024" s="9"/>
    </row>
    <row r="3025" s="5" customFormat="1" ht="15.75" customHeight="1" spans="3:256">
      <c r="C3025" s="7"/>
      <c r="D3025" s="1"/>
      <c r="E3025" s="1"/>
      <c r="F3025" s="8"/>
      <c r="IP3025" s="9"/>
      <c r="IQ3025" s="9"/>
      <c r="IR3025" s="9"/>
      <c r="IS3025" s="9"/>
      <c r="IT3025" s="9"/>
      <c r="IU3025" s="9"/>
      <c r="IV3025" s="9"/>
    </row>
    <row r="3026" s="5" customFormat="1" ht="15.75" customHeight="1" spans="3:256">
      <c r="C3026" s="7"/>
      <c r="D3026" s="1"/>
      <c r="E3026" s="1"/>
      <c r="F3026" s="8"/>
      <c r="IP3026" s="9"/>
      <c r="IQ3026" s="9"/>
      <c r="IR3026" s="9"/>
      <c r="IS3026" s="9"/>
      <c r="IT3026" s="9"/>
      <c r="IU3026" s="9"/>
      <c r="IV3026" s="9"/>
    </row>
    <row r="3027" s="5" customFormat="1" ht="15.75" customHeight="1" spans="3:256">
      <c r="C3027" s="7"/>
      <c r="D3027" s="1"/>
      <c r="E3027" s="1"/>
      <c r="F3027" s="8"/>
      <c r="IP3027" s="9"/>
      <c r="IQ3027" s="9"/>
      <c r="IR3027" s="9"/>
      <c r="IS3027" s="9"/>
      <c r="IT3027" s="9"/>
      <c r="IU3027" s="9"/>
      <c r="IV3027" s="9"/>
    </row>
    <row r="3028" s="5" customFormat="1" ht="15.75" customHeight="1" spans="3:256">
      <c r="C3028" s="7"/>
      <c r="D3028" s="1"/>
      <c r="E3028" s="1"/>
      <c r="F3028" s="8"/>
      <c r="IP3028" s="9"/>
      <c r="IQ3028" s="9"/>
      <c r="IR3028" s="9"/>
      <c r="IS3028" s="9"/>
      <c r="IT3028" s="9"/>
      <c r="IU3028" s="9"/>
      <c r="IV3028" s="9"/>
    </row>
    <row r="3029" s="5" customFormat="1" ht="15.75" customHeight="1" spans="3:256">
      <c r="C3029" s="7"/>
      <c r="D3029" s="1"/>
      <c r="E3029" s="1"/>
      <c r="F3029" s="8"/>
      <c r="IP3029" s="9"/>
      <c r="IQ3029" s="9"/>
      <c r="IR3029" s="9"/>
      <c r="IS3029" s="9"/>
      <c r="IT3029" s="9"/>
      <c r="IU3029" s="9"/>
      <c r="IV3029" s="9"/>
    </row>
    <row r="3030" s="5" customFormat="1" ht="15.75" customHeight="1" spans="3:256">
      <c r="C3030" s="7"/>
      <c r="D3030" s="1"/>
      <c r="E3030" s="1"/>
      <c r="F3030" s="8"/>
      <c r="IP3030" s="9"/>
      <c r="IQ3030" s="9"/>
      <c r="IR3030" s="9"/>
      <c r="IS3030" s="9"/>
      <c r="IT3030" s="9"/>
      <c r="IU3030" s="9"/>
      <c r="IV3030" s="9"/>
    </row>
    <row r="3031" s="5" customFormat="1" ht="15.75" customHeight="1" spans="3:256">
      <c r="C3031" s="7"/>
      <c r="D3031" s="1"/>
      <c r="E3031" s="1"/>
      <c r="F3031" s="8"/>
      <c r="IP3031" s="9"/>
      <c r="IQ3031" s="9"/>
      <c r="IR3031" s="9"/>
      <c r="IS3031" s="9"/>
      <c r="IT3031" s="9"/>
      <c r="IU3031" s="9"/>
      <c r="IV3031" s="9"/>
    </row>
    <row r="3032" s="5" customFormat="1" ht="15.75" customHeight="1" spans="3:256">
      <c r="C3032" s="7"/>
      <c r="D3032" s="1"/>
      <c r="E3032" s="1"/>
      <c r="F3032" s="8"/>
      <c r="IP3032" s="9"/>
      <c r="IQ3032" s="9"/>
      <c r="IR3032" s="9"/>
      <c r="IS3032" s="9"/>
      <c r="IT3032" s="9"/>
      <c r="IU3032" s="9"/>
      <c r="IV3032" s="9"/>
    </row>
    <row r="3033" s="5" customFormat="1" ht="15.75" customHeight="1" spans="3:256">
      <c r="C3033" s="7"/>
      <c r="D3033" s="1"/>
      <c r="E3033" s="1"/>
      <c r="F3033" s="8"/>
      <c r="IP3033" s="9"/>
      <c r="IQ3033" s="9"/>
      <c r="IR3033" s="9"/>
      <c r="IS3033" s="9"/>
      <c r="IT3033" s="9"/>
      <c r="IU3033" s="9"/>
      <c r="IV3033" s="9"/>
    </row>
    <row r="3034" s="5" customFormat="1" ht="15.75" customHeight="1" spans="3:256">
      <c r="C3034" s="7"/>
      <c r="D3034" s="1"/>
      <c r="E3034" s="1"/>
      <c r="F3034" s="8"/>
      <c r="IP3034" s="9"/>
      <c r="IQ3034" s="9"/>
      <c r="IR3034" s="9"/>
      <c r="IS3034" s="9"/>
      <c r="IT3034" s="9"/>
      <c r="IU3034" s="9"/>
      <c r="IV3034" s="9"/>
    </row>
    <row r="3035" s="5" customFormat="1" ht="15.75" customHeight="1" spans="3:256">
      <c r="C3035" s="7"/>
      <c r="D3035" s="1"/>
      <c r="E3035" s="1"/>
      <c r="F3035" s="8"/>
      <c r="IP3035" s="9"/>
      <c r="IQ3035" s="9"/>
      <c r="IR3035" s="9"/>
      <c r="IS3035" s="9"/>
      <c r="IT3035" s="9"/>
      <c r="IU3035" s="9"/>
      <c r="IV3035" s="9"/>
    </row>
    <row r="3036" s="5" customFormat="1" ht="15.75" customHeight="1" spans="3:256">
      <c r="C3036" s="7"/>
      <c r="D3036" s="1"/>
      <c r="E3036" s="1"/>
      <c r="F3036" s="8"/>
      <c r="IP3036" s="9"/>
      <c r="IQ3036" s="9"/>
      <c r="IR3036" s="9"/>
      <c r="IS3036" s="9"/>
      <c r="IT3036" s="9"/>
      <c r="IU3036" s="9"/>
      <c r="IV3036" s="9"/>
    </row>
    <row r="3037" s="5" customFormat="1" ht="15.75" customHeight="1" spans="3:256">
      <c r="C3037" s="7"/>
      <c r="D3037" s="1"/>
      <c r="E3037" s="1"/>
      <c r="F3037" s="8"/>
      <c r="IP3037" s="9"/>
      <c r="IQ3037" s="9"/>
      <c r="IR3037" s="9"/>
      <c r="IS3037" s="9"/>
      <c r="IT3037" s="9"/>
      <c r="IU3037" s="9"/>
      <c r="IV3037" s="9"/>
    </row>
    <row r="3038" s="5" customFormat="1" ht="15.75" customHeight="1" spans="3:256">
      <c r="C3038" s="7"/>
      <c r="D3038" s="1"/>
      <c r="E3038" s="1"/>
      <c r="F3038" s="8"/>
      <c r="IP3038" s="9"/>
      <c r="IQ3038" s="9"/>
      <c r="IR3038" s="9"/>
      <c r="IS3038" s="9"/>
      <c r="IT3038" s="9"/>
      <c r="IU3038" s="9"/>
      <c r="IV3038" s="9"/>
    </row>
    <row r="3039" s="5" customFormat="1" ht="15.75" customHeight="1" spans="3:256">
      <c r="C3039" s="7"/>
      <c r="D3039" s="1"/>
      <c r="E3039" s="1"/>
      <c r="F3039" s="8"/>
      <c r="IP3039" s="9"/>
      <c r="IQ3039" s="9"/>
      <c r="IR3039" s="9"/>
      <c r="IS3039" s="9"/>
      <c r="IT3039" s="9"/>
      <c r="IU3039" s="9"/>
      <c r="IV3039" s="9"/>
    </row>
    <row r="3040" s="5" customFormat="1" ht="15.75" customHeight="1" spans="3:256">
      <c r="C3040" s="7"/>
      <c r="D3040" s="1"/>
      <c r="E3040" s="1"/>
      <c r="F3040" s="8"/>
      <c r="IP3040" s="9"/>
      <c r="IQ3040" s="9"/>
      <c r="IR3040" s="9"/>
      <c r="IS3040" s="9"/>
      <c r="IT3040" s="9"/>
      <c r="IU3040" s="9"/>
      <c r="IV3040" s="9"/>
    </row>
    <row r="3041" s="5" customFormat="1" ht="15.75" customHeight="1" spans="3:256">
      <c r="C3041" s="7"/>
      <c r="D3041" s="1"/>
      <c r="E3041" s="1"/>
      <c r="F3041" s="8"/>
      <c r="IP3041" s="9"/>
      <c r="IQ3041" s="9"/>
      <c r="IR3041" s="9"/>
      <c r="IS3041" s="9"/>
      <c r="IT3041" s="9"/>
      <c r="IU3041" s="9"/>
      <c r="IV3041" s="9"/>
    </row>
    <row r="3042" s="5" customFormat="1" ht="15.75" customHeight="1" spans="3:256">
      <c r="C3042" s="7"/>
      <c r="D3042" s="1"/>
      <c r="E3042" s="1"/>
      <c r="F3042" s="8"/>
      <c r="IP3042" s="9"/>
      <c r="IQ3042" s="9"/>
      <c r="IR3042" s="9"/>
      <c r="IS3042" s="9"/>
      <c r="IT3042" s="9"/>
      <c r="IU3042" s="9"/>
      <c r="IV3042" s="9"/>
    </row>
    <row r="3043" s="5" customFormat="1" ht="15.75" customHeight="1" spans="3:256">
      <c r="C3043" s="7"/>
      <c r="D3043" s="1"/>
      <c r="E3043" s="1"/>
      <c r="F3043" s="8"/>
      <c r="IP3043" s="9"/>
      <c r="IQ3043" s="9"/>
      <c r="IR3043" s="9"/>
      <c r="IS3043" s="9"/>
      <c r="IT3043" s="9"/>
      <c r="IU3043" s="9"/>
      <c r="IV3043" s="9"/>
    </row>
    <row r="3044" s="5" customFormat="1" ht="15.75" customHeight="1" spans="3:256">
      <c r="C3044" s="7"/>
      <c r="D3044" s="1"/>
      <c r="E3044" s="1"/>
      <c r="F3044" s="8"/>
      <c r="IP3044" s="9"/>
      <c r="IQ3044" s="9"/>
      <c r="IR3044" s="9"/>
      <c r="IS3044" s="9"/>
      <c r="IT3044" s="9"/>
      <c r="IU3044" s="9"/>
      <c r="IV3044" s="9"/>
    </row>
    <row r="3045" s="5" customFormat="1" ht="15.75" customHeight="1" spans="3:256">
      <c r="C3045" s="7"/>
      <c r="D3045" s="1"/>
      <c r="E3045" s="1"/>
      <c r="F3045" s="8"/>
      <c r="IP3045" s="9"/>
      <c r="IQ3045" s="9"/>
      <c r="IR3045" s="9"/>
      <c r="IS3045" s="9"/>
      <c r="IT3045" s="9"/>
      <c r="IU3045" s="9"/>
      <c r="IV3045" s="9"/>
    </row>
    <row r="3046" s="5" customFormat="1" ht="15.75" customHeight="1" spans="3:256">
      <c r="C3046" s="7"/>
      <c r="D3046" s="1"/>
      <c r="E3046" s="1"/>
      <c r="F3046" s="8"/>
      <c r="IP3046" s="9"/>
      <c r="IQ3046" s="9"/>
      <c r="IR3046" s="9"/>
      <c r="IS3046" s="9"/>
      <c r="IT3046" s="9"/>
      <c r="IU3046" s="9"/>
      <c r="IV3046" s="9"/>
    </row>
    <row r="3047" s="5" customFormat="1" ht="15.75" customHeight="1" spans="3:256">
      <c r="C3047" s="7"/>
      <c r="D3047" s="1"/>
      <c r="E3047" s="1"/>
      <c r="F3047" s="8"/>
      <c r="IP3047" s="9"/>
      <c r="IQ3047" s="9"/>
      <c r="IR3047" s="9"/>
      <c r="IS3047" s="9"/>
      <c r="IT3047" s="9"/>
      <c r="IU3047" s="9"/>
      <c r="IV3047" s="9"/>
    </row>
    <row r="3048" s="5" customFormat="1" ht="15.75" customHeight="1" spans="3:256">
      <c r="C3048" s="7"/>
      <c r="D3048" s="1"/>
      <c r="E3048" s="1"/>
      <c r="F3048" s="8"/>
      <c r="IP3048" s="9"/>
      <c r="IQ3048" s="9"/>
      <c r="IR3048" s="9"/>
      <c r="IS3048" s="9"/>
      <c r="IT3048" s="9"/>
      <c r="IU3048" s="9"/>
      <c r="IV3048" s="9"/>
    </row>
    <row r="3049" s="5" customFormat="1" ht="15.75" customHeight="1" spans="3:256">
      <c r="C3049" s="7"/>
      <c r="D3049" s="1"/>
      <c r="E3049" s="1"/>
      <c r="F3049" s="8"/>
      <c r="IP3049" s="9"/>
      <c r="IQ3049" s="9"/>
      <c r="IR3049" s="9"/>
      <c r="IS3049" s="9"/>
      <c r="IT3049" s="9"/>
      <c r="IU3049" s="9"/>
      <c r="IV3049" s="9"/>
    </row>
    <row r="3050" s="5" customFormat="1" ht="15.75" customHeight="1" spans="3:256">
      <c r="C3050" s="7"/>
      <c r="D3050" s="1"/>
      <c r="E3050" s="1"/>
      <c r="F3050" s="8"/>
      <c r="IP3050" s="9"/>
      <c r="IQ3050" s="9"/>
      <c r="IR3050" s="9"/>
      <c r="IS3050" s="9"/>
      <c r="IT3050" s="9"/>
      <c r="IU3050" s="9"/>
      <c r="IV3050" s="9"/>
    </row>
    <row r="3051" s="5" customFormat="1" ht="15.75" customHeight="1" spans="3:256">
      <c r="C3051" s="7"/>
      <c r="D3051" s="1"/>
      <c r="E3051" s="1"/>
      <c r="F3051" s="8"/>
      <c r="IP3051" s="9"/>
      <c r="IQ3051" s="9"/>
      <c r="IR3051" s="9"/>
      <c r="IS3051" s="9"/>
      <c r="IT3051" s="9"/>
      <c r="IU3051" s="9"/>
      <c r="IV3051" s="9"/>
    </row>
    <row r="3052" s="5" customFormat="1" ht="15.75" customHeight="1" spans="3:256">
      <c r="C3052" s="7"/>
      <c r="D3052" s="1"/>
      <c r="E3052" s="1"/>
      <c r="F3052" s="8"/>
      <c r="IP3052" s="9"/>
      <c r="IQ3052" s="9"/>
      <c r="IR3052" s="9"/>
      <c r="IS3052" s="9"/>
      <c r="IT3052" s="9"/>
      <c r="IU3052" s="9"/>
      <c r="IV3052" s="9"/>
    </row>
    <row r="3053" s="5" customFormat="1" ht="15.75" customHeight="1" spans="3:256">
      <c r="C3053" s="7"/>
      <c r="D3053" s="1"/>
      <c r="E3053" s="1"/>
      <c r="F3053" s="8"/>
      <c r="IP3053" s="9"/>
      <c r="IQ3053" s="9"/>
      <c r="IR3053" s="9"/>
      <c r="IS3053" s="9"/>
      <c r="IT3053" s="9"/>
      <c r="IU3053" s="9"/>
      <c r="IV3053" s="9"/>
    </row>
    <row r="3054" s="5" customFormat="1" ht="15.75" customHeight="1" spans="3:256">
      <c r="C3054" s="7"/>
      <c r="D3054" s="1"/>
      <c r="E3054" s="1"/>
      <c r="F3054" s="8"/>
      <c r="IP3054" s="9"/>
      <c r="IQ3054" s="9"/>
      <c r="IR3054" s="9"/>
      <c r="IS3054" s="9"/>
      <c r="IT3054" s="9"/>
      <c r="IU3054" s="9"/>
      <c r="IV3054" s="9"/>
    </row>
    <row r="3055" s="5" customFormat="1" ht="15.75" customHeight="1" spans="3:256">
      <c r="C3055" s="7"/>
      <c r="D3055" s="1"/>
      <c r="E3055" s="1"/>
      <c r="F3055" s="8"/>
      <c r="IP3055" s="9"/>
      <c r="IQ3055" s="9"/>
      <c r="IR3055" s="9"/>
      <c r="IS3055" s="9"/>
      <c r="IT3055" s="9"/>
      <c r="IU3055" s="9"/>
      <c r="IV3055" s="9"/>
    </row>
    <row r="3056" s="5" customFormat="1" ht="15.75" customHeight="1" spans="3:256">
      <c r="C3056" s="7"/>
      <c r="D3056" s="1"/>
      <c r="E3056" s="1"/>
      <c r="F3056" s="8"/>
      <c r="IP3056" s="9"/>
      <c r="IQ3056" s="9"/>
      <c r="IR3056" s="9"/>
      <c r="IS3056" s="9"/>
      <c r="IT3056" s="9"/>
      <c r="IU3056" s="9"/>
      <c r="IV3056" s="9"/>
    </row>
    <row r="3057" s="5" customFormat="1" ht="15.75" customHeight="1" spans="3:256">
      <c r="C3057" s="7"/>
      <c r="D3057" s="1"/>
      <c r="E3057" s="1"/>
      <c r="F3057" s="8"/>
      <c r="IP3057" s="9"/>
      <c r="IQ3057" s="9"/>
      <c r="IR3057" s="9"/>
      <c r="IS3057" s="9"/>
      <c r="IT3057" s="9"/>
      <c r="IU3057" s="9"/>
      <c r="IV3057" s="9"/>
    </row>
    <row r="3058" s="5" customFormat="1" ht="15.75" customHeight="1" spans="3:256">
      <c r="C3058" s="7"/>
      <c r="D3058" s="1"/>
      <c r="E3058" s="1"/>
      <c r="F3058" s="8"/>
      <c r="IP3058" s="9"/>
      <c r="IQ3058" s="9"/>
      <c r="IR3058" s="9"/>
      <c r="IS3058" s="9"/>
      <c r="IT3058" s="9"/>
      <c r="IU3058" s="9"/>
      <c r="IV3058" s="9"/>
    </row>
    <row r="3059" s="5" customFormat="1" ht="15.75" customHeight="1" spans="3:256">
      <c r="C3059" s="7"/>
      <c r="D3059" s="1"/>
      <c r="E3059" s="1"/>
      <c r="F3059" s="8"/>
      <c r="IP3059" s="9"/>
      <c r="IQ3059" s="9"/>
      <c r="IR3059" s="9"/>
      <c r="IS3059" s="9"/>
      <c r="IT3059" s="9"/>
      <c r="IU3059" s="9"/>
      <c r="IV3059" s="9"/>
    </row>
    <row r="3060" s="5" customFormat="1" ht="15.75" customHeight="1" spans="3:256">
      <c r="C3060" s="7"/>
      <c r="D3060" s="1"/>
      <c r="E3060" s="1"/>
      <c r="F3060" s="8"/>
      <c r="IP3060" s="9"/>
      <c r="IQ3060" s="9"/>
      <c r="IR3060" s="9"/>
      <c r="IS3060" s="9"/>
      <c r="IT3060" s="9"/>
      <c r="IU3060" s="9"/>
      <c r="IV3060" s="9"/>
    </row>
    <row r="3061" s="5" customFormat="1" ht="15.75" customHeight="1" spans="3:256">
      <c r="C3061" s="7"/>
      <c r="D3061" s="1"/>
      <c r="E3061" s="1"/>
      <c r="F3061" s="8"/>
      <c r="IP3061" s="9"/>
      <c r="IQ3061" s="9"/>
      <c r="IR3061" s="9"/>
      <c r="IS3061" s="9"/>
      <c r="IT3061" s="9"/>
      <c r="IU3061" s="9"/>
      <c r="IV3061" s="9"/>
    </row>
    <row r="3062" s="5" customFormat="1" ht="15.75" customHeight="1" spans="3:256">
      <c r="C3062" s="7"/>
      <c r="D3062" s="1"/>
      <c r="E3062" s="1"/>
      <c r="F3062" s="8"/>
      <c r="IP3062" s="9"/>
      <c r="IQ3062" s="9"/>
      <c r="IR3062" s="9"/>
      <c r="IS3062" s="9"/>
      <c r="IT3062" s="9"/>
      <c r="IU3062" s="9"/>
      <c r="IV3062" s="9"/>
    </row>
    <row r="3063" s="5" customFormat="1" ht="15.75" customHeight="1" spans="3:256">
      <c r="C3063" s="7"/>
      <c r="D3063" s="1"/>
      <c r="E3063" s="1"/>
      <c r="F3063" s="8"/>
      <c r="IP3063" s="9"/>
      <c r="IQ3063" s="9"/>
      <c r="IR3063" s="9"/>
      <c r="IS3063" s="9"/>
      <c r="IT3063" s="9"/>
      <c r="IU3063" s="9"/>
      <c r="IV3063" s="9"/>
    </row>
    <row r="3064" s="5" customFormat="1" ht="15.75" customHeight="1" spans="3:256">
      <c r="C3064" s="7"/>
      <c r="D3064" s="1"/>
      <c r="E3064" s="1"/>
      <c r="F3064" s="8"/>
      <c r="IP3064" s="9"/>
      <c r="IQ3064" s="9"/>
      <c r="IR3064" s="9"/>
      <c r="IS3064" s="9"/>
      <c r="IT3064" s="9"/>
      <c r="IU3064" s="9"/>
      <c r="IV3064" s="9"/>
    </row>
    <row r="3065" s="5" customFormat="1" ht="15.75" customHeight="1" spans="3:256">
      <c r="C3065" s="7"/>
      <c r="D3065" s="1"/>
      <c r="E3065" s="1"/>
      <c r="F3065" s="8"/>
      <c r="IP3065" s="9"/>
      <c r="IQ3065" s="9"/>
      <c r="IR3065" s="9"/>
      <c r="IS3065" s="9"/>
      <c r="IT3065" s="9"/>
      <c r="IU3065" s="9"/>
      <c r="IV3065" s="9"/>
    </row>
    <row r="3066" s="5" customFormat="1" ht="15.75" customHeight="1" spans="3:256">
      <c r="C3066" s="7"/>
      <c r="D3066" s="1"/>
      <c r="E3066" s="1"/>
      <c r="F3066" s="8"/>
      <c r="IP3066" s="9"/>
      <c r="IQ3066" s="9"/>
      <c r="IR3066" s="9"/>
      <c r="IS3066" s="9"/>
      <c r="IT3066" s="9"/>
      <c r="IU3066" s="9"/>
      <c r="IV3066" s="9"/>
    </row>
    <row r="3067" s="5" customFormat="1" ht="15.75" customHeight="1" spans="3:256">
      <c r="C3067" s="7"/>
      <c r="D3067" s="1"/>
      <c r="E3067" s="1"/>
      <c r="F3067" s="8"/>
      <c r="IP3067" s="9"/>
      <c r="IQ3067" s="9"/>
      <c r="IR3067" s="9"/>
      <c r="IS3067" s="9"/>
      <c r="IT3067" s="9"/>
      <c r="IU3067" s="9"/>
      <c r="IV3067" s="9"/>
    </row>
    <row r="3068" s="5" customFormat="1" ht="15.75" customHeight="1" spans="3:256">
      <c r="C3068" s="7"/>
      <c r="D3068" s="1"/>
      <c r="E3068" s="1"/>
      <c r="F3068" s="8"/>
      <c r="IP3068" s="9"/>
      <c r="IQ3068" s="9"/>
      <c r="IR3068" s="9"/>
      <c r="IS3068" s="9"/>
      <c r="IT3068" s="9"/>
      <c r="IU3068" s="9"/>
      <c r="IV3068" s="9"/>
    </row>
    <row r="3069" s="5" customFormat="1" ht="15.75" customHeight="1" spans="3:256">
      <c r="C3069" s="7"/>
      <c r="D3069" s="1"/>
      <c r="E3069" s="1"/>
      <c r="F3069" s="8"/>
      <c r="IP3069" s="9"/>
      <c r="IQ3069" s="9"/>
      <c r="IR3069" s="9"/>
      <c r="IS3069" s="9"/>
      <c r="IT3069" s="9"/>
      <c r="IU3069" s="9"/>
      <c r="IV3069" s="9"/>
    </row>
    <row r="3070" s="5" customFormat="1" ht="15.75" customHeight="1" spans="3:256">
      <c r="C3070" s="7"/>
      <c r="D3070" s="1"/>
      <c r="E3070" s="1"/>
      <c r="F3070" s="8"/>
      <c r="IP3070" s="9"/>
      <c r="IQ3070" s="9"/>
      <c r="IR3070" s="9"/>
      <c r="IS3070" s="9"/>
      <c r="IT3070" s="9"/>
      <c r="IU3070" s="9"/>
      <c r="IV3070" s="9"/>
    </row>
    <row r="3071" s="5" customFormat="1" ht="15.75" customHeight="1" spans="3:256">
      <c r="C3071" s="7"/>
      <c r="D3071" s="1"/>
      <c r="E3071" s="1"/>
      <c r="F3071" s="8"/>
      <c r="IP3071" s="9"/>
      <c r="IQ3071" s="9"/>
      <c r="IR3071" s="9"/>
      <c r="IS3071" s="9"/>
      <c r="IT3071" s="9"/>
      <c r="IU3071" s="9"/>
      <c r="IV3071" s="9"/>
    </row>
    <row r="3072" s="5" customFormat="1" ht="15.75" customHeight="1" spans="3:256">
      <c r="C3072" s="7"/>
      <c r="D3072" s="1"/>
      <c r="E3072" s="1"/>
      <c r="F3072" s="8"/>
      <c r="IP3072" s="9"/>
      <c r="IQ3072" s="9"/>
      <c r="IR3072" s="9"/>
      <c r="IS3072" s="9"/>
      <c r="IT3072" s="9"/>
      <c r="IU3072" s="9"/>
      <c r="IV3072" s="9"/>
    </row>
    <row r="3073" s="5" customFormat="1" ht="15.75" customHeight="1" spans="3:256">
      <c r="C3073" s="7"/>
      <c r="D3073" s="1"/>
      <c r="E3073" s="1"/>
      <c r="F3073" s="8"/>
      <c r="IP3073" s="9"/>
      <c r="IQ3073" s="9"/>
      <c r="IR3073" s="9"/>
      <c r="IS3073" s="9"/>
      <c r="IT3073" s="9"/>
      <c r="IU3073" s="9"/>
      <c r="IV3073" s="9"/>
    </row>
    <row r="3074" s="5" customFormat="1" ht="15.75" customHeight="1" spans="3:256">
      <c r="C3074" s="7"/>
      <c r="D3074" s="1"/>
      <c r="E3074" s="1"/>
      <c r="F3074" s="8"/>
      <c r="IP3074" s="9"/>
      <c r="IQ3074" s="9"/>
      <c r="IR3074" s="9"/>
      <c r="IS3074" s="9"/>
      <c r="IT3074" s="9"/>
      <c r="IU3074" s="9"/>
      <c r="IV3074" s="9"/>
    </row>
    <row r="3075" s="5" customFormat="1" ht="15.75" customHeight="1" spans="3:256">
      <c r="C3075" s="7"/>
      <c r="D3075" s="1"/>
      <c r="E3075" s="1"/>
      <c r="F3075" s="8"/>
      <c r="IP3075" s="9"/>
      <c r="IQ3075" s="9"/>
      <c r="IR3075" s="9"/>
      <c r="IS3075" s="9"/>
      <c r="IT3075" s="9"/>
      <c r="IU3075" s="9"/>
      <c r="IV3075" s="9"/>
    </row>
    <row r="3076" s="5" customFormat="1" ht="15.75" customHeight="1" spans="3:256">
      <c r="C3076" s="7"/>
      <c r="D3076" s="1"/>
      <c r="E3076" s="1"/>
      <c r="F3076" s="8"/>
      <c r="IP3076" s="9"/>
      <c r="IQ3076" s="9"/>
      <c r="IR3076" s="9"/>
      <c r="IS3076" s="9"/>
      <c r="IT3076" s="9"/>
      <c r="IU3076" s="9"/>
      <c r="IV3076" s="9"/>
    </row>
    <row r="3077" s="5" customFormat="1" ht="15.75" customHeight="1" spans="3:256">
      <c r="C3077" s="7"/>
      <c r="D3077" s="1"/>
      <c r="E3077" s="1"/>
      <c r="F3077" s="8"/>
      <c r="IP3077" s="9"/>
      <c r="IQ3077" s="9"/>
      <c r="IR3077" s="9"/>
      <c r="IS3077" s="9"/>
      <c r="IT3077" s="9"/>
      <c r="IU3077" s="9"/>
      <c r="IV3077" s="9"/>
    </row>
    <row r="3078" s="5" customFormat="1" ht="15.75" customHeight="1" spans="3:256">
      <c r="C3078" s="7"/>
      <c r="D3078" s="1"/>
      <c r="E3078" s="1"/>
      <c r="F3078" s="8"/>
      <c r="IP3078" s="9"/>
      <c r="IQ3078" s="9"/>
      <c r="IR3078" s="9"/>
      <c r="IS3078" s="9"/>
      <c r="IT3078" s="9"/>
      <c r="IU3078" s="9"/>
      <c r="IV3078" s="9"/>
    </row>
    <row r="3079" s="5" customFormat="1" ht="15.75" customHeight="1" spans="3:256">
      <c r="C3079" s="7"/>
      <c r="D3079" s="1"/>
      <c r="E3079" s="1"/>
      <c r="F3079" s="8"/>
      <c r="IP3079" s="9"/>
      <c r="IQ3079" s="9"/>
      <c r="IR3079" s="9"/>
      <c r="IS3079" s="9"/>
      <c r="IT3079" s="9"/>
      <c r="IU3079" s="9"/>
      <c r="IV3079" s="9"/>
    </row>
    <row r="3080" s="5" customFormat="1" ht="15.75" customHeight="1" spans="3:256">
      <c r="C3080" s="7"/>
      <c r="D3080" s="1"/>
      <c r="E3080" s="1"/>
      <c r="F3080" s="8"/>
      <c r="IP3080" s="9"/>
      <c r="IQ3080" s="9"/>
      <c r="IR3080" s="9"/>
      <c r="IS3080" s="9"/>
      <c r="IT3080" s="9"/>
      <c r="IU3080" s="9"/>
      <c r="IV3080" s="9"/>
    </row>
    <row r="3081" s="5" customFormat="1" ht="15.75" customHeight="1" spans="3:256">
      <c r="C3081" s="7"/>
      <c r="D3081" s="1"/>
      <c r="E3081" s="1"/>
      <c r="F3081" s="8"/>
      <c r="IP3081" s="9"/>
      <c r="IQ3081" s="9"/>
      <c r="IR3081" s="9"/>
      <c r="IS3081" s="9"/>
      <c r="IT3081" s="9"/>
      <c r="IU3081" s="9"/>
      <c r="IV3081" s="9"/>
    </row>
    <row r="3082" s="5" customFormat="1" ht="15.75" customHeight="1" spans="3:256">
      <c r="C3082" s="7"/>
      <c r="D3082" s="1"/>
      <c r="E3082" s="1"/>
      <c r="F3082" s="8"/>
      <c r="IP3082" s="9"/>
      <c r="IQ3082" s="9"/>
      <c r="IR3082" s="9"/>
      <c r="IS3082" s="9"/>
      <c r="IT3082" s="9"/>
      <c r="IU3082" s="9"/>
      <c r="IV3082" s="9"/>
    </row>
    <row r="3083" s="5" customFormat="1" ht="15.75" customHeight="1" spans="3:256">
      <c r="C3083" s="7"/>
      <c r="D3083" s="1"/>
      <c r="E3083" s="1"/>
      <c r="F3083" s="8"/>
      <c r="IP3083" s="9"/>
      <c r="IQ3083" s="9"/>
      <c r="IR3083" s="9"/>
      <c r="IS3083" s="9"/>
      <c r="IT3083" s="9"/>
      <c r="IU3083" s="9"/>
      <c r="IV3083" s="9"/>
    </row>
    <row r="3084" s="5" customFormat="1" ht="15.75" customHeight="1" spans="3:256">
      <c r="C3084" s="7"/>
      <c r="D3084" s="1"/>
      <c r="E3084" s="1"/>
      <c r="F3084" s="8"/>
      <c r="IP3084" s="9"/>
      <c r="IQ3084" s="9"/>
      <c r="IR3084" s="9"/>
      <c r="IS3084" s="9"/>
      <c r="IT3084" s="9"/>
      <c r="IU3084" s="9"/>
      <c r="IV3084" s="9"/>
    </row>
    <row r="3085" s="5" customFormat="1" ht="15.75" customHeight="1" spans="3:256">
      <c r="C3085" s="7"/>
      <c r="D3085" s="1"/>
      <c r="E3085" s="1"/>
      <c r="F3085" s="8"/>
      <c r="IP3085" s="9"/>
      <c r="IQ3085" s="9"/>
      <c r="IR3085" s="9"/>
      <c r="IS3085" s="9"/>
      <c r="IT3085" s="9"/>
      <c r="IU3085" s="9"/>
      <c r="IV3085" s="9"/>
    </row>
    <row r="3086" s="5" customFormat="1" ht="15.75" customHeight="1" spans="3:256">
      <c r="C3086" s="7"/>
      <c r="D3086" s="1"/>
      <c r="E3086" s="1"/>
      <c r="F3086" s="8"/>
      <c r="IP3086" s="9"/>
      <c r="IQ3086" s="9"/>
      <c r="IR3086" s="9"/>
      <c r="IS3086" s="9"/>
      <c r="IT3086" s="9"/>
      <c r="IU3086" s="9"/>
      <c r="IV3086" s="9"/>
    </row>
    <row r="3087" s="5" customFormat="1" ht="15.75" customHeight="1" spans="3:256">
      <c r="C3087" s="7"/>
      <c r="D3087" s="1"/>
      <c r="E3087" s="1"/>
      <c r="F3087" s="8"/>
      <c r="IP3087" s="9"/>
      <c r="IQ3087" s="9"/>
      <c r="IR3087" s="9"/>
      <c r="IS3087" s="9"/>
      <c r="IT3087" s="9"/>
      <c r="IU3087" s="9"/>
      <c r="IV3087" s="9"/>
    </row>
    <row r="3088" s="5" customFormat="1" ht="15.75" customHeight="1" spans="3:256">
      <c r="C3088" s="7"/>
      <c r="D3088" s="1"/>
      <c r="E3088" s="1"/>
      <c r="F3088" s="8"/>
      <c r="IP3088" s="9"/>
      <c r="IQ3088" s="9"/>
      <c r="IR3088" s="9"/>
      <c r="IS3088" s="9"/>
      <c r="IT3088" s="9"/>
      <c r="IU3088" s="9"/>
      <c r="IV3088" s="9"/>
    </row>
    <row r="3089" s="5" customFormat="1" ht="15.75" customHeight="1" spans="3:256">
      <c r="C3089" s="7"/>
      <c r="D3089" s="1"/>
      <c r="E3089" s="1"/>
      <c r="F3089" s="8"/>
      <c r="IP3089" s="9"/>
      <c r="IQ3089" s="9"/>
      <c r="IR3089" s="9"/>
      <c r="IS3089" s="9"/>
      <c r="IT3089" s="9"/>
      <c r="IU3089" s="9"/>
      <c r="IV3089" s="9"/>
    </row>
    <row r="3090" s="5" customFormat="1" ht="15.75" customHeight="1" spans="3:256">
      <c r="C3090" s="7"/>
      <c r="D3090" s="1"/>
      <c r="E3090" s="1"/>
      <c r="F3090" s="8"/>
      <c r="IP3090" s="9"/>
      <c r="IQ3090" s="9"/>
      <c r="IR3090" s="9"/>
      <c r="IS3090" s="9"/>
      <c r="IT3090" s="9"/>
      <c r="IU3090" s="9"/>
      <c r="IV3090" s="9"/>
    </row>
    <row r="3091" s="5" customFormat="1" ht="15.75" customHeight="1" spans="3:256">
      <c r="C3091" s="7"/>
      <c r="D3091" s="1"/>
      <c r="E3091" s="1"/>
      <c r="F3091" s="8"/>
      <c r="IP3091" s="9"/>
      <c r="IQ3091" s="9"/>
      <c r="IR3091" s="9"/>
      <c r="IS3091" s="9"/>
      <c r="IT3091" s="9"/>
      <c r="IU3091" s="9"/>
      <c r="IV3091" s="9"/>
    </row>
    <row r="3092" s="5" customFormat="1" ht="15.75" customHeight="1" spans="3:256">
      <c r="C3092" s="7"/>
      <c r="D3092" s="1"/>
      <c r="E3092" s="1"/>
      <c r="F3092" s="8"/>
      <c r="IP3092" s="9"/>
      <c r="IQ3092" s="9"/>
      <c r="IR3092" s="9"/>
      <c r="IS3092" s="9"/>
      <c r="IT3092" s="9"/>
      <c r="IU3092" s="9"/>
      <c r="IV3092" s="9"/>
    </row>
    <row r="3093" s="5" customFormat="1" ht="15.75" customHeight="1" spans="3:256">
      <c r="C3093" s="7"/>
      <c r="D3093" s="1"/>
      <c r="E3093" s="1"/>
      <c r="F3093" s="8"/>
      <c r="IP3093" s="9"/>
      <c r="IQ3093" s="9"/>
      <c r="IR3093" s="9"/>
      <c r="IS3093" s="9"/>
      <c r="IT3093" s="9"/>
      <c r="IU3093" s="9"/>
      <c r="IV3093" s="9"/>
    </row>
    <row r="3094" s="5" customFormat="1" ht="15.75" customHeight="1" spans="3:256">
      <c r="C3094" s="7"/>
      <c r="D3094" s="1"/>
      <c r="E3094" s="1"/>
      <c r="F3094" s="8"/>
      <c r="IP3094" s="9"/>
      <c r="IQ3094" s="9"/>
      <c r="IR3094" s="9"/>
      <c r="IS3094" s="9"/>
      <c r="IT3094" s="9"/>
      <c r="IU3094" s="9"/>
      <c r="IV3094" s="9"/>
    </row>
    <row r="3095" s="5" customFormat="1" ht="15.75" customHeight="1" spans="3:256">
      <c r="C3095" s="7"/>
      <c r="D3095" s="1"/>
      <c r="E3095" s="1"/>
      <c r="F3095" s="8"/>
      <c r="IP3095" s="9"/>
      <c r="IQ3095" s="9"/>
      <c r="IR3095" s="9"/>
      <c r="IS3095" s="9"/>
      <c r="IT3095" s="9"/>
      <c r="IU3095" s="9"/>
      <c r="IV3095" s="9"/>
    </row>
    <row r="3096" s="5" customFormat="1" ht="15.75" customHeight="1" spans="3:256">
      <c r="C3096" s="7"/>
      <c r="D3096" s="1"/>
      <c r="E3096" s="1"/>
      <c r="F3096" s="8"/>
      <c r="IP3096" s="9"/>
      <c r="IQ3096" s="9"/>
      <c r="IR3096" s="9"/>
      <c r="IS3096" s="9"/>
      <c r="IT3096" s="9"/>
      <c r="IU3096" s="9"/>
      <c r="IV3096" s="9"/>
    </row>
    <row r="3097" s="5" customFormat="1" ht="15.75" customHeight="1" spans="3:256">
      <c r="C3097" s="7"/>
      <c r="D3097" s="1"/>
      <c r="E3097" s="1"/>
      <c r="F3097" s="8"/>
      <c r="IP3097" s="9"/>
      <c r="IQ3097" s="9"/>
      <c r="IR3097" s="9"/>
      <c r="IS3097" s="9"/>
      <c r="IT3097" s="9"/>
      <c r="IU3097" s="9"/>
      <c r="IV3097" s="9"/>
    </row>
    <row r="3098" s="5" customFormat="1" ht="15.75" customHeight="1" spans="3:256">
      <c r="C3098" s="7"/>
      <c r="D3098" s="1"/>
      <c r="E3098" s="1"/>
      <c r="F3098" s="8"/>
      <c r="IP3098" s="9"/>
      <c r="IQ3098" s="9"/>
      <c r="IR3098" s="9"/>
      <c r="IS3098" s="9"/>
      <c r="IT3098" s="9"/>
      <c r="IU3098" s="9"/>
      <c r="IV3098" s="9"/>
    </row>
    <row r="3099" s="5" customFormat="1" ht="15.75" customHeight="1" spans="3:256">
      <c r="C3099" s="7"/>
      <c r="D3099" s="1"/>
      <c r="E3099" s="1"/>
      <c r="F3099" s="8"/>
      <c r="IP3099" s="9"/>
      <c r="IQ3099" s="9"/>
      <c r="IR3099" s="9"/>
      <c r="IS3099" s="9"/>
      <c r="IT3099" s="9"/>
      <c r="IU3099" s="9"/>
      <c r="IV3099" s="9"/>
    </row>
    <row r="3100" s="5" customFormat="1" ht="15.75" customHeight="1" spans="3:256">
      <c r="C3100" s="7"/>
      <c r="D3100" s="1"/>
      <c r="E3100" s="1"/>
      <c r="F3100" s="8"/>
      <c r="IP3100" s="9"/>
      <c r="IQ3100" s="9"/>
      <c r="IR3100" s="9"/>
      <c r="IS3100" s="9"/>
      <c r="IT3100" s="9"/>
      <c r="IU3100" s="9"/>
      <c r="IV3100" s="9"/>
    </row>
    <row r="3101" s="5" customFormat="1" ht="15.75" customHeight="1" spans="3:256">
      <c r="C3101" s="7"/>
      <c r="D3101" s="1"/>
      <c r="E3101" s="1"/>
      <c r="F3101" s="8"/>
      <c r="IP3101" s="9"/>
      <c r="IQ3101" s="9"/>
      <c r="IR3101" s="9"/>
      <c r="IS3101" s="9"/>
      <c r="IT3101" s="9"/>
      <c r="IU3101" s="9"/>
      <c r="IV3101" s="9"/>
    </row>
    <row r="3102" s="5" customFormat="1" ht="15.75" customHeight="1" spans="3:256">
      <c r="C3102" s="7"/>
      <c r="D3102" s="1"/>
      <c r="E3102" s="1"/>
      <c r="F3102" s="8"/>
      <c r="IP3102" s="9"/>
      <c r="IQ3102" s="9"/>
      <c r="IR3102" s="9"/>
      <c r="IS3102" s="9"/>
      <c r="IT3102" s="9"/>
      <c r="IU3102" s="9"/>
      <c r="IV3102" s="9"/>
    </row>
    <row r="3103" s="5" customFormat="1" ht="15.75" customHeight="1" spans="3:256">
      <c r="C3103" s="7"/>
      <c r="D3103" s="1"/>
      <c r="E3103" s="1"/>
      <c r="F3103" s="8"/>
      <c r="IP3103" s="9"/>
      <c r="IQ3103" s="9"/>
      <c r="IR3103" s="9"/>
      <c r="IS3103" s="9"/>
      <c r="IT3103" s="9"/>
      <c r="IU3103" s="9"/>
      <c r="IV3103" s="9"/>
    </row>
    <row r="3104" s="5" customFormat="1" ht="15.75" customHeight="1" spans="3:256">
      <c r="C3104" s="7"/>
      <c r="D3104" s="1"/>
      <c r="E3104" s="1"/>
      <c r="F3104" s="8"/>
      <c r="IP3104" s="9"/>
      <c r="IQ3104" s="9"/>
      <c r="IR3104" s="9"/>
      <c r="IS3104" s="9"/>
      <c r="IT3104" s="9"/>
      <c r="IU3104" s="9"/>
      <c r="IV3104" s="9"/>
    </row>
    <row r="3105" s="5" customFormat="1" ht="15.75" customHeight="1" spans="3:256">
      <c r="C3105" s="7"/>
      <c r="D3105" s="1"/>
      <c r="E3105" s="1"/>
      <c r="F3105" s="8"/>
      <c r="IP3105" s="9"/>
      <c r="IQ3105" s="9"/>
      <c r="IR3105" s="9"/>
      <c r="IS3105" s="9"/>
      <c r="IT3105" s="9"/>
      <c r="IU3105" s="9"/>
      <c r="IV3105" s="9"/>
    </row>
    <row r="3106" s="5" customFormat="1" ht="15.75" customHeight="1" spans="3:256">
      <c r="C3106" s="7"/>
      <c r="D3106" s="1"/>
      <c r="E3106" s="1"/>
      <c r="F3106" s="8"/>
      <c r="IP3106" s="9"/>
      <c r="IQ3106" s="9"/>
      <c r="IR3106" s="9"/>
      <c r="IS3106" s="9"/>
      <c r="IT3106" s="9"/>
      <c r="IU3106" s="9"/>
      <c r="IV3106" s="9"/>
    </row>
    <row r="3107" s="5" customFormat="1" ht="15.75" customHeight="1" spans="3:256">
      <c r="C3107" s="7"/>
      <c r="D3107" s="1"/>
      <c r="E3107" s="1"/>
      <c r="F3107" s="8"/>
      <c r="IP3107" s="9"/>
      <c r="IQ3107" s="9"/>
      <c r="IR3107" s="9"/>
      <c r="IS3107" s="9"/>
      <c r="IT3107" s="9"/>
      <c r="IU3107" s="9"/>
      <c r="IV3107" s="9"/>
    </row>
    <row r="3108" s="5" customFormat="1" ht="15.75" customHeight="1" spans="3:256">
      <c r="C3108" s="7"/>
      <c r="D3108" s="1"/>
      <c r="E3108" s="1"/>
      <c r="F3108" s="8"/>
      <c r="IP3108" s="9"/>
      <c r="IQ3108" s="9"/>
      <c r="IR3108" s="9"/>
      <c r="IS3108" s="9"/>
      <c r="IT3108" s="9"/>
      <c r="IU3108" s="9"/>
      <c r="IV3108" s="9"/>
    </row>
    <row r="3109" s="5" customFormat="1" ht="15.75" customHeight="1" spans="3:256">
      <c r="C3109" s="7"/>
      <c r="D3109" s="1"/>
      <c r="E3109" s="1"/>
      <c r="F3109" s="8"/>
      <c r="IP3109" s="9"/>
      <c r="IQ3109" s="9"/>
      <c r="IR3109" s="9"/>
      <c r="IS3109" s="9"/>
      <c r="IT3109" s="9"/>
      <c r="IU3109" s="9"/>
      <c r="IV3109" s="9"/>
    </row>
    <row r="3110" s="5" customFormat="1" ht="15.75" customHeight="1" spans="3:256">
      <c r="C3110" s="7"/>
      <c r="D3110" s="1"/>
      <c r="E3110" s="1"/>
      <c r="F3110" s="8"/>
      <c r="IP3110" s="9"/>
      <c r="IQ3110" s="9"/>
      <c r="IR3110" s="9"/>
      <c r="IS3110" s="9"/>
      <c r="IT3110" s="9"/>
      <c r="IU3110" s="9"/>
      <c r="IV3110" s="9"/>
    </row>
    <row r="3111" s="5" customFormat="1" ht="15.75" customHeight="1" spans="3:256">
      <c r="C3111" s="7"/>
      <c r="D3111" s="1"/>
      <c r="E3111" s="1"/>
      <c r="F3111" s="8"/>
      <c r="IP3111" s="9"/>
      <c r="IQ3111" s="9"/>
      <c r="IR3111" s="9"/>
      <c r="IS3111" s="9"/>
      <c r="IT3111" s="9"/>
      <c r="IU3111" s="9"/>
      <c r="IV3111" s="9"/>
    </row>
    <row r="3112" s="5" customFormat="1" ht="15.75" customHeight="1" spans="3:256">
      <c r="C3112" s="7"/>
      <c r="D3112" s="1"/>
      <c r="E3112" s="1"/>
      <c r="F3112" s="8"/>
      <c r="IP3112" s="9"/>
      <c r="IQ3112" s="9"/>
      <c r="IR3112" s="9"/>
      <c r="IS3112" s="9"/>
      <c r="IT3112" s="9"/>
      <c r="IU3112" s="9"/>
      <c r="IV3112" s="9"/>
    </row>
    <row r="3113" s="5" customFormat="1" ht="15.75" customHeight="1" spans="3:256">
      <c r="C3113" s="7"/>
      <c r="D3113" s="1"/>
      <c r="E3113" s="1"/>
      <c r="F3113" s="8"/>
      <c r="IP3113" s="9"/>
      <c r="IQ3113" s="9"/>
      <c r="IR3113" s="9"/>
      <c r="IS3113" s="9"/>
      <c r="IT3113" s="9"/>
      <c r="IU3113" s="9"/>
      <c r="IV3113" s="9"/>
    </row>
    <row r="3114" s="5" customFormat="1" ht="15.75" customHeight="1" spans="3:256">
      <c r="C3114" s="7"/>
      <c r="D3114" s="1"/>
      <c r="E3114" s="1"/>
      <c r="F3114" s="8"/>
      <c r="IP3114" s="9"/>
      <c r="IQ3114" s="9"/>
      <c r="IR3114" s="9"/>
      <c r="IS3114" s="9"/>
      <c r="IT3114" s="9"/>
      <c r="IU3114" s="9"/>
      <c r="IV3114" s="9"/>
    </row>
    <row r="3115" s="5" customFormat="1" ht="15.75" customHeight="1" spans="3:256">
      <c r="C3115" s="7"/>
      <c r="D3115" s="1"/>
      <c r="E3115" s="1"/>
      <c r="F3115" s="8"/>
      <c r="IP3115" s="9"/>
      <c r="IQ3115" s="9"/>
      <c r="IR3115" s="9"/>
      <c r="IS3115" s="9"/>
      <c r="IT3115" s="9"/>
      <c r="IU3115" s="9"/>
      <c r="IV3115" s="9"/>
    </row>
    <row r="3116" s="5" customFormat="1" ht="15.75" customHeight="1" spans="3:256">
      <c r="C3116" s="7"/>
      <c r="D3116" s="1"/>
      <c r="E3116" s="1"/>
      <c r="F3116" s="8"/>
      <c r="IP3116" s="9"/>
      <c r="IQ3116" s="9"/>
      <c r="IR3116" s="9"/>
      <c r="IS3116" s="9"/>
      <c r="IT3116" s="9"/>
      <c r="IU3116" s="9"/>
      <c r="IV3116" s="9"/>
    </row>
    <row r="3117" s="5" customFormat="1" ht="15.75" customHeight="1" spans="3:256">
      <c r="C3117" s="7"/>
      <c r="D3117" s="1"/>
      <c r="E3117" s="1"/>
      <c r="F3117" s="8"/>
      <c r="IP3117" s="9"/>
      <c r="IQ3117" s="9"/>
      <c r="IR3117" s="9"/>
      <c r="IS3117" s="9"/>
      <c r="IT3117" s="9"/>
      <c r="IU3117" s="9"/>
      <c r="IV3117" s="9"/>
    </row>
    <row r="3118" s="5" customFormat="1" ht="15.75" customHeight="1" spans="3:256">
      <c r="C3118" s="7"/>
      <c r="D3118" s="1"/>
      <c r="E3118" s="1"/>
      <c r="F3118" s="8"/>
      <c r="IP3118" s="9"/>
      <c r="IQ3118" s="9"/>
      <c r="IR3118" s="9"/>
      <c r="IS3118" s="9"/>
      <c r="IT3118" s="9"/>
      <c r="IU3118" s="9"/>
      <c r="IV3118" s="9"/>
    </row>
    <row r="3119" s="5" customFormat="1" ht="15.75" customHeight="1" spans="3:256">
      <c r="C3119" s="7"/>
      <c r="D3119" s="1"/>
      <c r="E3119" s="1"/>
      <c r="F3119" s="8"/>
      <c r="IP3119" s="9"/>
      <c r="IQ3119" s="9"/>
      <c r="IR3119" s="9"/>
      <c r="IS3119" s="9"/>
      <c r="IT3119" s="9"/>
      <c r="IU3119" s="9"/>
      <c r="IV3119" s="9"/>
    </row>
    <row r="3120" s="5" customFormat="1" ht="15.75" customHeight="1" spans="3:256">
      <c r="C3120" s="7"/>
      <c r="D3120" s="1"/>
      <c r="E3120" s="1"/>
      <c r="F3120" s="8"/>
      <c r="IP3120" s="9"/>
      <c r="IQ3120" s="9"/>
      <c r="IR3120" s="9"/>
      <c r="IS3120" s="9"/>
      <c r="IT3120" s="9"/>
      <c r="IU3120" s="9"/>
      <c r="IV3120" s="9"/>
    </row>
    <row r="3121" s="5" customFormat="1" ht="15.75" customHeight="1" spans="3:256">
      <c r="C3121" s="7"/>
      <c r="D3121" s="1"/>
      <c r="E3121" s="1"/>
      <c r="F3121" s="8"/>
      <c r="IP3121" s="9"/>
      <c r="IQ3121" s="9"/>
      <c r="IR3121" s="9"/>
      <c r="IS3121" s="9"/>
      <c r="IT3121" s="9"/>
      <c r="IU3121" s="9"/>
      <c r="IV3121" s="9"/>
    </row>
    <row r="3122" s="5" customFormat="1" ht="15.75" customHeight="1" spans="3:256">
      <c r="C3122" s="7"/>
      <c r="D3122" s="1"/>
      <c r="E3122" s="1"/>
      <c r="F3122" s="8"/>
      <c r="IP3122" s="9"/>
      <c r="IQ3122" s="9"/>
      <c r="IR3122" s="9"/>
      <c r="IS3122" s="9"/>
      <c r="IT3122" s="9"/>
      <c r="IU3122" s="9"/>
      <c r="IV3122" s="9"/>
    </row>
    <row r="3123" s="5" customFormat="1" ht="15.75" customHeight="1" spans="3:256">
      <c r="C3123" s="7"/>
      <c r="D3123" s="1"/>
      <c r="E3123" s="1"/>
      <c r="F3123" s="8"/>
      <c r="IP3123" s="9"/>
      <c r="IQ3123" s="9"/>
      <c r="IR3123" s="9"/>
      <c r="IS3123" s="9"/>
      <c r="IT3123" s="9"/>
      <c r="IU3123" s="9"/>
      <c r="IV3123" s="9"/>
    </row>
    <row r="3124" s="5" customFormat="1" ht="15.75" customHeight="1" spans="3:256">
      <c r="C3124" s="7"/>
      <c r="D3124" s="1"/>
      <c r="E3124" s="1"/>
      <c r="F3124" s="8"/>
      <c r="IP3124" s="9"/>
      <c r="IQ3124" s="9"/>
      <c r="IR3124" s="9"/>
      <c r="IS3124" s="9"/>
      <c r="IT3124" s="9"/>
      <c r="IU3124" s="9"/>
      <c r="IV3124" s="9"/>
    </row>
    <row r="3125" s="5" customFormat="1" ht="15.75" customHeight="1" spans="3:256">
      <c r="C3125" s="7"/>
      <c r="D3125" s="1"/>
      <c r="E3125" s="1"/>
      <c r="F3125" s="8"/>
      <c r="IP3125" s="9"/>
      <c r="IQ3125" s="9"/>
      <c r="IR3125" s="9"/>
      <c r="IS3125" s="9"/>
      <c r="IT3125" s="9"/>
      <c r="IU3125" s="9"/>
      <c r="IV3125" s="9"/>
    </row>
    <row r="3126" s="5" customFormat="1" ht="15.75" customHeight="1" spans="3:256">
      <c r="C3126" s="7"/>
      <c r="D3126" s="1"/>
      <c r="E3126" s="1"/>
      <c r="F3126" s="8"/>
      <c r="IP3126" s="9"/>
      <c r="IQ3126" s="9"/>
      <c r="IR3126" s="9"/>
      <c r="IS3126" s="9"/>
      <c r="IT3126" s="9"/>
      <c r="IU3126" s="9"/>
      <c r="IV3126" s="9"/>
    </row>
    <row r="3127" s="5" customFormat="1" ht="15.75" customHeight="1" spans="3:256">
      <c r="C3127" s="7"/>
      <c r="D3127" s="1"/>
      <c r="E3127" s="1"/>
      <c r="F3127" s="8"/>
      <c r="IP3127" s="9"/>
      <c r="IQ3127" s="9"/>
      <c r="IR3127" s="9"/>
      <c r="IS3127" s="9"/>
      <c r="IT3127" s="9"/>
      <c r="IU3127" s="9"/>
      <c r="IV3127" s="9"/>
    </row>
    <row r="3128" s="5" customFormat="1" ht="15.75" customHeight="1" spans="3:256">
      <c r="C3128" s="7"/>
      <c r="D3128" s="1"/>
      <c r="E3128" s="1"/>
      <c r="F3128" s="8"/>
      <c r="IP3128" s="9"/>
      <c r="IQ3128" s="9"/>
      <c r="IR3128" s="9"/>
      <c r="IS3128" s="9"/>
      <c r="IT3128" s="9"/>
      <c r="IU3128" s="9"/>
      <c r="IV3128" s="9"/>
    </row>
    <row r="3129" s="5" customFormat="1" ht="15.75" customHeight="1" spans="3:256">
      <c r="C3129" s="7"/>
      <c r="D3129" s="1"/>
      <c r="E3129" s="1"/>
      <c r="F3129" s="8"/>
      <c r="IP3129" s="9"/>
      <c r="IQ3129" s="9"/>
      <c r="IR3129" s="9"/>
      <c r="IS3129" s="9"/>
      <c r="IT3129" s="9"/>
      <c r="IU3129" s="9"/>
      <c r="IV3129" s="9"/>
    </row>
    <row r="3130" s="5" customFormat="1" ht="15.75" customHeight="1" spans="3:256">
      <c r="C3130" s="7"/>
      <c r="D3130" s="1"/>
      <c r="E3130" s="1"/>
      <c r="F3130" s="8"/>
      <c r="IP3130" s="9"/>
      <c r="IQ3130" s="9"/>
      <c r="IR3130" s="9"/>
      <c r="IS3130" s="9"/>
      <c r="IT3130" s="9"/>
      <c r="IU3130" s="9"/>
      <c r="IV3130" s="9"/>
    </row>
    <row r="3131" s="5" customFormat="1" ht="15.75" customHeight="1" spans="3:256">
      <c r="C3131" s="7"/>
      <c r="D3131" s="1"/>
      <c r="E3131" s="1"/>
      <c r="F3131" s="8"/>
      <c r="IP3131" s="9"/>
      <c r="IQ3131" s="9"/>
      <c r="IR3131" s="9"/>
      <c r="IS3131" s="9"/>
      <c r="IT3131" s="9"/>
      <c r="IU3131" s="9"/>
      <c r="IV3131" s="9"/>
    </row>
    <row r="3132" s="5" customFormat="1" ht="15.75" customHeight="1" spans="3:256">
      <c r="C3132" s="7"/>
      <c r="D3132" s="1"/>
      <c r="E3132" s="1"/>
      <c r="F3132" s="8"/>
      <c r="IP3132" s="9"/>
      <c r="IQ3132" s="9"/>
      <c r="IR3132" s="9"/>
      <c r="IS3132" s="9"/>
      <c r="IT3132" s="9"/>
      <c r="IU3132" s="9"/>
      <c r="IV3132" s="9"/>
    </row>
    <row r="3133" s="5" customFormat="1" ht="15.75" customHeight="1" spans="3:256">
      <c r="C3133" s="7"/>
      <c r="D3133" s="1"/>
      <c r="E3133" s="1"/>
      <c r="F3133" s="8"/>
      <c r="IP3133" s="9"/>
      <c r="IQ3133" s="9"/>
      <c r="IR3133" s="9"/>
      <c r="IS3133" s="9"/>
      <c r="IT3133" s="9"/>
      <c r="IU3133" s="9"/>
      <c r="IV3133" s="9"/>
    </row>
    <row r="3134" s="5" customFormat="1" ht="15.75" customHeight="1" spans="3:256">
      <c r="C3134" s="7"/>
      <c r="D3134" s="1"/>
      <c r="E3134" s="1"/>
      <c r="F3134" s="8"/>
      <c r="IP3134" s="9"/>
      <c r="IQ3134" s="9"/>
      <c r="IR3134" s="9"/>
      <c r="IS3134" s="9"/>
      <c r="IT3134" s="9"/>
      <c r="IU3134" s="9"/>
      <c r="IV3134" s="9"/>
    </row>
    <row r="3135" s="5" customFormat="1" ht="15.75" customHeight="1" spans="3:256">
      <c r="C3135" s="7"/>
      <c r="D3135" s="1"/>
      <c r="E3135" s="1"/>
      <c r="F3135" s="8"/>
      <c r="IP3135" s="9"/>
      <c r="IQ3135" s="9"/>
      <c r="IR3135" s="9"/>
      <c r="IS3135" s="9"/>
      <c r="IT3135" s="9"/>
      <c r="IU3135" s="9"/>
      <c r="IV3135" s="9"/>
    </row>
    <row r="3136" s="5" customFormat="1" ht="15.75" customHeight="1" spans="3:256">
      <c r="C3136" s="7"/>
      <c r="D3136" s="1"/>
      <c r="E3136" s="1"/>
      <c r="F3136" s="8"/>
      <c r="IP3136" s="9"/>
      <c r="IQ3136" s="9"/>
      <c r="IR3136" s="9"/>
      <c r="IS3136" s="9"/>
      <c r="IT3136" s="9"/>
      <c r="IU3136" s="9"/>
      <c r="IV3136" s="9"/>
    </row>
    <row r="3137" s="5" customFormat="1" ht="15.75" customHeight="1" spans="3:256">
      <c r="C3137" s="7"/>
      <c r="D3137" s="1"/>
      <c r="E3137" s="1"/>
      <c r="F3137" s="8"/>
      <c r="IP3137" s="9"/>
      <c r="IQ3137" s="9"/>
      <c r="IR3137" s="9"/>
      <c r="IS3137" s="9"/>
      <c r="IT3137" s="9"/>
      <c r="IU3137" s="9"/>
      <c r="IV3137" s="9"/>
    </row>
    <row r="3138" s="5" customFormat="1" ht="15.75" customHeight="1" spans="3:256">
      <c r="C3138" s="7"/>
      <c r="D3138" s="1"/>
      <c r="E3138" s="1"/>
      <c r="F3138" s="8"/>
      <c r="IP3138" s="9"/>
      <c r="IQ3138" s="9"/>
      <c r="IR3138" s="9"/>
      <c r="IS3138" s="9"/>
      <c r="IT3138" s="9"/>
      <c r="IU3138" s="9"/>
      <c r="IV3138" s="9"/>
    </row>
    <row r="3139" s="5" customFormat="1" ht="15.75" customHeight="1" spans="3:256">
      <c r="C3139" s="7"/>
      <c r="D3139" s="1"/>
      <c r="E3139" s="1"/>
      <c r="F3139" s="8"/>
      <c r="IP3139" s="9"/>
      <c r="IQ3139" s="9"/>
      <c r="IR3139" s="9"/>
      <c r="IS3139" s="9"/>
      <c r="IT3139" s="9"/>
      <c r="IU3139" s="9"/>
      <c r="IV3139" s="9"/>
    </row>
    <row r="3140" s="5" customFormat="1" ht="15.75" customHeight="1" spans="3:256">
      <c r="C3140" s="7"/>
      <c r="D3140" s="1"/>
      <c r="E3140" s="1"/>
      <c r="F3140" s="8"/>
      <c r="IP3140" s="9"/>
      <c r="IQ3140" s="9"/>
      <c r="IR3140" s="9"/>
      <c r="IS3140" s="9"/>
      <c r="IT3140" s="9"/>
      <c r="IU3140" s="9"/>
      <c r="IV3140" s="9"/>
    </row>
    <row r="3141" s="5" customFormat="1" ht="15.75" customHeight="1" spans="3:256">
      <c r="C3141" s="7"/>
      <c r="D3141" s="1"/>
      <c r="E3141" s="1"/>
      <c r="F3141" s="8"/>
      <c r="IP3141" s="9"/>
      <c r="IQ3141" s="9"/>
      <c r="IR3141" s="9"/>
      <c r="IS3141" s="9"/>
      <c r="IT3141" s="9"/>
      <c r="IU3141" s="9"/>
      <c r="IV3141" s="9"/>
    </row>
    <row r="3142" s="5" customFormat="1" ht="15.75" customHeight="1" spans="3:256">
      <c r="C3142" s="7"/>
      <c r="D3142" s="1"/>
      <c r="E3142" s="1"/>
      <c r="F3142" s="8"/>
      <c r="IP3142" s="9"/>
      <c r="IQ3142" s="9"/>
      <c r="IR3142" s="9"/>
      <c r="IS3142" s="9"/>
      <c r="IT3142" s="9"/>
      <c r="IU3142" s="9"/>
      <c r="IV3142" s="9"/>
    </row>
    <row r="3143" s="5" customFormat="1" ht="15.75" customHeight="1" spans="3:256">
      <c r="C3143" s="7"/>
      <c r="D3143" s="1"/>
      <c r="E3143" s="1"/>
      <c r="F3143" s="8"/>
      <c r="IP3143" s="9"/>
      <c r="IQ3143" s="9"/>
      <c r="IR3143" s="9"/>
      <c r="IS3143" s="9"/>
      <c r="IT3143" s="9"/>
      <c r="IU3143" s="9"/>
      <c r="IV3143" s="9"/>
    </row>
    <row r="3144" s="5" customFormat="1" ht="15.75" customHeight="1" spans="3:256">
      <c r="C3144" s="7"/>
      <c r="D3144" s="1"/>
      <c r="E3144" s="1"/>
      <c r="F3144" s="8"/>
      <c r="IP3144" s="9"/>
      <c r="IQ3144" s="9"/>
      <c r="IR3144" s="9"/>
      <c r="IS3144" s="9"/>
      <c r="IT3144" s="9"/>
      <c r="IU3144" s="9"/>
      <c r="IV3144" s="9"/>
    </row>
    <row r="3145" s="5" customFormat="1" ht="15.75" customHeight="1" spans="3:256">
      <c r="C3145" s="7"/>
      <c r="D3145" s="1"/>
      <c r="E3145" s="1"/>
      <c r="F3145" s="8"/>
      <c r="IP3145" s="9"/>
      <c r="IQ3145" s="9"/>
      <c r="IR3145" s="9"/>
      <c r="IS3145" s="9"/>
      <c r="IT3145" s="9"/>
      <c r="IU3145" s="9"/>
      <c r="IV3145" s="9"/>
    </row>
    <row r="3146" s="5" customFormat="1" ht="15.75" customHeight="1" spans="3:256">
      <c r="C3146" s="7"/>
      <c r="D3146" s="1"/>
      <c r="E3146" s="1"/>
      <c r="F3146" s="8"/>
      <c r="IP3146" s="9"/>
      <c r="IQ3146" s="9"/>
      <c r="IR3146" s="9"/>
      <c r="IS3146" s="9"/>
      <c r="IT3146" s="9"/>
      <c r="IU3146" s="9"/>
      <c r="IV3146" s="9"/>
    </row>
    <row r="3147" s="5" customFormat="1" ht="15.75" customHeight="1" spans="3:256">
      <c r="C3147" s="7"/>
      <c r="D3147" s="1"/>
      <c r="E3147" s="1"/>
      <c r="F3147" s="8"/>
      <c r="IP3147" s="9"/>
      <c r="IQ3147" s="9"/>
      <c r="IR3147" s="9"/>
      <c r="IS3147" s="9"/>
      <c r="IT3147" s="9"/>
      <c r="IU3147" s="9"/>
      <c r="IV3147" s="9"/>
    </row>
    <row r="3148" s="5" customFormat="1" ht="15.75" customHeight="1" spans="3:256">
      <c r="C3148" s="7"/>
      <c r="D3148" s="1"/>
      <c r="E3148" s="1"/>
      <c r="F3148" s="8"/>
      <c r="IP3148" s="9"/>
      <c r="IQ3148" s="9"/>
      <c r="IR3148" s="9"/>
      <c r="IS3148" s="9"/>
      <c r="IT3148" s="9"/>
      <c r="IU3148" s="9"/>
      <c r="IV3148" s="9"/>
    </row>
    <row r="3149" s="5" customFormat="1" ht="15.75" customHeight="1" spans="3:256">
      <c r="C3149" s="7"/>
      <c r="D3149" s="1"/>
      <c r="E3149" s="1"/>
      <c r="F3149" s="8"/>
      <c r="IP3149" s="9"/>
      <c r="IQ3149" s="9"/>
      <c r="IR3149" s="9"/>
      <c r="IS3149" s="9"/>
      <c r="IT3149" s="9"/>
      <c r="IU3149" s="9"/>
      <c r="IV3149" s="9"/>
    </row>
    <row r="3150" s="5" customFormat="1" ht="15.75" customHeight="1" spans="3:256">
      <c r="C3150" s="7"/>
      <c r="D3150" s="1"/>
      <c r="E3150" s="1"/>
      <c r="F3150" s="8"/>
      <c r="IP3150" s="9"/>
      <c r="IQ3150" s="9"/>
      <c r="IR3150" s="9"/>
      <c r="IS3150" s="9"/>
      <c r="IT3150" s="9"/>
      <c r="IU3150" s="9"/>
      <c r="IV3150" s="9"/>
    </row>
    <row r="3151" s="5" customFormat="1" ht="15.75" customHeight="1" spans="3:256">
      <c r="C3151" s="7"/>
      <c r="D3151" s="1"/>
      <c r="E3151" s="1"/>
      <c r="F3151" s="8"/>
      <c r="IP3151" s="9"/>
      <c r="IQ3151" s="9"/>
      <c r="IR3151" s="9"/>
      <c r="IS3151" s="9"/>
      <c r="IT3151" s="9"/>
      <c r="IU3151" s="9"/>
      <c r="IV3151" s="9"/>
    </row>
    <row r="3152" s="5" customFormat="1" ht="15.75" customHeight="1" spans="3:256">
      <c r="C3152" s="7"/>
      <c r="D3152" s="1"/>
      <c r="E3152" s="1"/>
      <c r="F3152" s="8"/>
      <c r="IP3152" s="9"/>
      <c r="IQ3152" s="9"/>
      <c r="IR3152" s="9"/>
      <c r="IS3152" s="9"/>
      <c r="IT3152" s="9"/>
      <c r="IU3152" s="9"/>
      <c r="IV3152" s="9"/>
    </row>
    <row r="3153" s="5" customFormat="1" ht="15.75" customHeight="1" spans="3:256">
      <c r="C3153" s="7"/>
      <c r="D3153" s="1"/>
      <c r="E3153" s="1"/>
      <c r="F3153" s="8"/>
      <c r="IP3153" s="9"/>
      <c r="IQ3153" s="9"/>
      <c r="IR3153" s="9"/>
      <c r="IS3153" s="9"/>
      <c r="IT3153" s="9"/>
      <c r="IU3153" s="9"/>
      <c r="IV3153" s="9"/>
    </row>
    <row r="3154" s="5" customFormat="1" ht="15.75" customHeight="1" spans="3:256">
      <c r="C3154" s="7"/>
      <c r="D3154" s="1"/>
      <c r="E3154" s="1"/>
      <c r="F3154" s="8"/>
      <c r="IP3154" s="9"/>
      <c r="IQ3154" s="9"/>
      <c r="IR3154" s="9"/>
      <c r="IS3154" s="9"/>
      <c r="IT3154" s="9"/>
      <c r="IU3154" s="9"/>
      <c r="IV3154" s="9"/>
    </row>
    <row r="3155" s="5" customFormat="1" ht="15.75" customHeight="1" spans="3:256">
      <c r="C3155" s="7"/>
      <c r="D3155" s="1"/>
      <c r="E3155" s="1"/>
      <c r="F3155" s="8"/>
      <c r="IP3155" s="9"/>
      <c r="IQ3155" s="9"/>
      <c r="IR3155" s="9"/>
      <c r="IS3155" s="9"/>
      <c r="IT3155" s="9"/>
      <c r="IU3155" s="9"/>
      <c r="IV3155" s="9"/>
    </row>
    <row r="3156" s="5" customFormat="1" ht="15.75" customHeight="1" spans="3:256">
      <c r="C3156" s="7"/>
      <c r="D3156" s="1"/>
      <c r="E3156" s="1"/>
      <c r="F3156" s="8"/>
      <c r="IP3156" s="9"/>
      <c r="IQ3156" s="9"/>
      <c r="IR3156" s="9"/>
      <c r="IS3156" s="9"/>
      <c r="IT3156" s="9"/>
      <c r="IU3156" s="9"/>
      <c r="IV3156" s="9"/>
    </row>
    <row r="3157" s="5" customFormat="1" ht="15.75" customHeight="1" spans="3:256">
      <c r="C3157" s="7"/>
      <c r="D3157" s="1"/>
      <c r="E3157" s="1"/>
      <c r="F3157" s="8"/>
      <c r="IP3157" s="9"/>
      <c r="IQ3157" s="9"/>
      <c r="IR3157" s="9"/>
      <c r="IS3157" s="9"/>
      <c r="IT3157" s="9"/>
      <c r="IU3157" s="9"/>
      <c r="IV3157" s="9"/>
    </row>
    <row r="3158" s="5" customFormat="1" ht="15.75" customHeight="1" spans="3:256">
      <c r="C3158" s="7"/>
      <c r="D3158" s="1"/>
      <c r="E3158" s="1"/>
      <c r="F3158" s="8"/>
      <c r="IP3158" s="9"/>
      <c r="IQ3158" s="9"/>
      <c r="IR3158" s="9"/>
      <c r="IS3158" s="9"/>
      <c r="IT3158" s="9"/>
      <c r="IU3158" s="9"/>
      <c r="IV3158" s="9"/>
    </row>
    <row r="3159" s="5" customFormat="1" ht="15.75" customHeight="1" spans="3:256">
      <c r="C3159" s="7"/>
      <c r="D3159" s="1"/>
      <c r="E3159" s="1"/>
      <c r="F3159" s="8"/>
      <c r="IP3159" s="9"/>
      <c r="IQ3159" s="9"/>
      <c r="IR3159" s="9"/>
      <c r="IS3159" s="9"/>
      <c r="IT3159" s="9"/>
      <c r="IU3159" s="9"/>
      <c r="IV3159" s="9"/>
    </row>
    <row r="3160" s="5" customFormat="1" ht="15.75" customHeight="1" spans="3:256">
      <c r="C3160" s="7"/>
      <c r="D3160" s="1"/>
      <c r="E3160" s="1"/>
      <c r="F3160" s="8"/>
      <c r="IP3160" s="9"/>
      <c r="IQ3160" s="9"/>
      <c r="IR3160" s="9"/>
      <c r="IS3160" s="9"/>
      <c r="IT3160" s="9"/>
      <c r="IU3160" s="9"/>
      <c r="IV3160" s="9"/>
    </row>
    <row r="3161" s="5" customFormat="1" ht="15.75" customHeight="1" spans="3:256">
      <c r="C3161" s="7"/>
      <c r="D3161" s="1"/>
      <c r="E3161" s="1"/>
      <c r="F3161" s="8"/>
      <c r="IP3161" s="9"/>
      <c r="IQ3161" s="9"/>
      <c r="IR3161" s="9"/>
      <c r="IS3161" s="9"/>
      <c r="IT3161" s="9"/>
      <c r="IU3161" s="9"/>
      <c r="IV3161" s="9"/>
    </row>
    <row r="3162" s="5" customFormat="1" ht="15.75" customHeight="1" spans="3:256">
      <c r="C3162" s="7"/>
      <c r="D3162" s="1"/>
      <c r="E3162" s="1"/>
      <c r="F3162" s="8"/>
      <c r="IP3162" s="9"/>
      <c r="IQ3162" s="9"/>
      <c r="IR3162" s="9"/>
      <c r="IS3162" s="9"/>
      <c r="IT3162" s="9"/>
      <c r="IU3162" s="9"/>
      <c r="IV3162" s="9"/>
    </row>
    <row r="3163" s="5" customFormat="1" ht="15.75" customHeight="1" spans="3:256">
      <c r="C3163" s="7"/>
      <c r="D3163" s="1"/>
      <c r="E3163" s="1"/>
      <c r="F3163" s="8"/>
      <c r="IP3163" s="9"/>
      <c r="IQ3163" s="9"/>
      <c r="IR3163" s="9"/>
      <c r="IS3163" s="9"/>
      <c r="IT3163" s="9"/>
      <c r="IU3163" s="9"/>
      <c r="IV3163" s="9"/>
    </row>
    <row r="3164" s="5" customFormat="1" ht="15.75" customHeight="1" spans="3:256">
      <c r="C3164" s="7"/>
      <c r="D3164" s="1"/>
      <c r="E3164" s="1"/>
      <c r="F3164" s="8"/>
      <c r="IP3164" s="9"/>
      <c r="IQ3164" s="9"/>
      <c r="IR3164" s="9"/>
      <c r="IS3164" s="9"/>
      <c r="IT3164" s="9"/>
      <c r="IU3164" s="9"/>
      <c r="IV3164" s="9"/>
    </row>
    <row r="3165" s="5" customFormat="1" ht="15.75" customHeight="1" spans="3:256">
      <c r="C3165" s="7"/>
      <c r="D3165" s="1"/>
      <c r="E3165" s="1"/>
      <c r="F3165" s="8"/>
      <c r="IP3165" s="9"/>
      <c r="IQ3165" s="9"/>
      <c r="IR3165" s="9"/>
      <c r="IS3165" s="9"/>
      <c r="IT3165" s="9"/>
      <c r="IU3165" s="9"/>
      <c r="IV3165" s="9"/>
    </row>
    <row r="3166" s="5" customFormat="1" ht="15.75" customHeight="1" spans="3:256">
      <c r="C3166" s="7"/>
      <c r="D3166" s="1"/>
      <c r="E3166" s="1"/>
      <c r="F3166" s="8"/>
      <c r="IP3166" s="9"/>
      <c r="IQ3166" s="9"/>
      <c r="IR3166" s="9"/>
      <c r="IS3166" s="9"/>
      <c r="IT3166" s="9"/>
      <c r="IU3166" s="9"/>
      <c r="IV3166" s="9"/>
    </row>
    <row r="3167" s="5" customFormat="1" ht="15.75" customHeight="1" spans="3:256">
      <c r="C3167" s="7"/>
      <c r="D3167" s="1"/>
      <c r="E3167" s="1"/>
      <c r="F3167" s="8"/>
      <c r="IP3167" s="9"/>
      <c r="IQ3167" s="9"/>
      <c r="IR3167" s="9"/>
      <c r="IS3167" s="9"/>
      <c r="IT3167" s="9"/>
      <c r="IU3167" s="9"/>
      <c r="IV3167" s="9"/>
    </row>
    <row r="3168" s="5" customFormat="1" ht="15.75" customHeight="1" spans="3:256">
      <c r="C3168" s="7"/>
      <c r="D3168" s="1"/>
      <c r="E3168" s="1"/>
      <c r="F3168" s="8"/>
      <c r="IP3168" s="9"/>
      <c r="IQ3168" s="9"/>
      <c r="IR3168" s="9"/>
      <c r="IS3168" s="9"/>
      <c r="IT3168" s="9"/>
      <c r="IU3168" s="9"/>
      <c r="IV3168" s="9"/>
    </row>
    <row r="3169" s="5" customFormat="1" ht="15.75" customHeight="1" spans="3:256">
      <c r="C3169" s="7"/>
      <c r="D3169" s="1"/>
      <c r="E3169" s="1"/>
      <c r="F3169" s="8"/>
      <c r="IP3169" s="9"/>
      <c r="IQ3169" s="9"/>
      <c r="IR3169" s="9"/>
      <c r="IS3169" s="9"/>
      <c r="IT3169" s="9"/>
      <c r="IU3169" s="9"/>
      <c r="IV3169" s="9"/>
    </row>
    <row r="3170" s="5" customFormat="1" ht="15.75" customHeight="1" spans="3:256">
      <c r="C3170" s="7"/>
      <c r="D3170" s="1"/>
      <c r="E3170" s="1"/>
      <c r="F3170" s="8"/>
      <c r="IP3170" s="9"/>
      <c r="IQ3170" s="9"/>
      <c r="IR3170" s="9"/>
      <c r="IS3170" s="9"/>
      <c r="IT3170" s="9"/>
      <c r="IU3170" s="9"/>
      <c r="IV3170" s="9"/>
    </row>
    <row r="3171" s="5" customFormat="1" ht="15.75" customHeight="1" spans="3:256">
      <c r="C3171" s="7"/>
      <c r="D3171" s="1"/>
      <c r="E3171" s="1"/>
      <c r="F3171" s="8"/>
      <c r="IP3171" s="9"/>
      <c r="IQ3171" s="9"/>
      <c r="IR3171" s="9"/>
      <c r="IS3171" s="9"/>
      <c r="IT3171" s="9"/>
      <c r="IU3171" s="9"/>
      <c r="IV3171" s="9"/>
    </row>
    <row r="3172" s="5" customFormat="1" ht="15.75" customHeight="1" spans="3:256">
      <c r="C3172" s="7"/>
      <c r="D3172" s="1"/>
      <c r="E3172" s="1"/>
      <c r="F3172" s="8"/>
      <c r="IP3172" s="9"/>
      <c r="IQ3172" s="9"/>
      <c r="IR3172" s="9"/>
      <c r="IS3172" s="9"/>
      <c r="IT3172" s="9"/>
      <c r="IU3172" s="9"/>
      <c r="IV3172" s="9"/>
    </row>
    <row r="3173" s="5" customFormat="1" ht="15.75" customHeight="1" spans="3:256">
      <c r="C3173" s="7"/>
      <c r="D3173" s="1"/>
      <c r="E3173" s="1"/>
      <c r="F3173" s="8"/>
      <c r="IP3173" s="9"/>
      <c r="IQ3173" s="9"/>
      <c r="IR3173" s="9"/>
      <c r="IS3173" s="9"/>
      <c r="IT3173" s="9"/>
      <c r="IU3173" s="9"/>
      <c r="IV3173" s="9"/>
    </row>
    <row r="3174" s="5" customFormat="1" ht="15.75" customHeight="1" spans="3:256">
      <c r="C3174" s="7"/>
      <c r="D3174" s="1"/>
      <c r="E3174" s="1"/>
      <c r="F3174" s="8"/>
      <c r="IP3174" s="9"/>
      <c r="IQ3174" s="9"/>
      <c r="IR3174" s="9"/>
      <c r="IS3174" s="9"/>
      <c r="IT3174" s="9"/>
      <c r="IU3174" s="9"/>
      <c r="IV3174" s="9"/>
    </row>
    <row r="3175" s="5" customFormat="1" ht="15.75" customHeight="1" spans="3:256">
      <c r="C3175" s="7"/>
      <c r="D3175" s="1"/>
      <c r="E3175" s="1"/>
      <c r="F3175" s="8"/>
      <c r="IP3175" s="9"/>
      <c r="IQ3175" s="9"/>
      <c r="IR3175" s="9"/>
      <c r="IS3175" s="9"/>
      <c r="IT3175" s="9"/>
      <c r="IU3175" s="9"/>
      <c r="IV3175" s="9"/>
    </row>
    <row r="3176" s="5" customFormat="1" ht="15.75" customHeight="1" spans="3:256">
      <c r="C3176" s="7"/>
      <c r="D3176" s="1"/>
      <c r="E3176" s="1"/>
      <c r="F3176" s="8"/>
      <c r="IP3176" s="9"/>
      <c r="IQ3176" s="9"/>
      <c r="IR3176" s="9"/>
      <c r="IS3176" s="9"/>
      <c r="IT3176" s="9"/>
      <c r="IU3176" s="9"/>
      <c r="IV3176" s="9"/>
    </row>
    <row r="3177" s="5" customFormat="1" ht="15.75" customHeight="1" spans="3:256">
      <c r="C3177" s="7"/>
      <c r="D3177" s="1"/>
      <c r="E3177" s="1"/>
      <c r="F3177" s="8"/>
      <c r="IP3177" s="9"/>
      <c r="IQ3177" s="9"/>
      <c r="IR3177" s="9"/>
      <c r="IS3177" s="9"/>
      <c r="IT3177" s="9"/>
      <c r="IU3177" s="9"/>
      <c r="IV3177" s="9"/>
    </row>
    <row r="3178" s="5" customFormat="1" ht="15.75" customHeight="1" spans="3:256">
      <c r="C3178" s="7"/>
      <c r="D3178" s="1"/>
      <c r="E3178" s="1"/>
      <c r="F3178" s="8"/>
      <c r="IP3178" s="9"/>
      <c r="IQ3178" s="9"/>
      <c r="IR3178" s="9"/>
      <c r="IS3178" s="9"/>
      <c r="IT3178" s="9"/>
      <c r="IU3178" s="9"/>
      <c r="IV3178" s="9"/>
    </row>
    <row r="3179" s="5" customFormat="1" ht="15.75" customHeight="1" spans="3:256">
      <c r="C3179" s="7"/>
      <c r="D3179" s="1"/>
      <c r="E3179" s="1"/>
      <c r="F3179" s="8"/>
      <c r="IP3179" s="9"/>
      <c r="IQ3179" s="9"/>
      <c r="IR3179" s="9"/>
      <c r="IS3179" s="9"/>
      <c r="IT3179" s="9"/>
      <c r="IU3179" s="9"/>
      <c r="IV3179" s="9"/>
    </row>
    <row r="3180" s="5" customFormat="1" ht="15.75" customHeight="1" spans="3:256">
      <c r="C3180" s="7"/>
      <c r="D3180" s="1"/>
      <c r="E3180" s="1"/>
      <c r="F3180" s="8"/>
      <c r="IP3180" s="9"/>
      <c r="IQ3180" s="9"/>
      <c r="IR3180" s="9"/>
      <c r="IS3180" s="9"/>
      <c r="IT3180" s="9"/>
      <c r="IU3180" s="9"/>
      <c r="IV3180" s="9"/>
    </row>
    <row r="3181" s="5" customFormat="1" ht="15.75" customHeight="1" spans="3:256">
      <c r="C3181" s="7"/>
      <c r="D3181" s="1"/>
      <c r="E3181" s="1"/>
      <c r="F3181" s="8"/>
      <c r="IP3181" s="9"/>
      <c r="IQ3181" s="9"/>
      <c r="IR3181" s="9"/>
      <c r="IS3181" s="9"/>
      <c r="IT3181" s="9"/>
      <c r="IU3181" s="9"/>
      <c r="IV3181" s="9"/>
    </row>
    <row r="3182" s="5" customFormat="1" ht="15.75" customHeight="1" spans="3:256">
      <c r="C3182" s="7"/>
      <c r="D3182" s="1"/>
      <c r="E3182" s="1"/>
      <c r="F3182" s="8"/>
      <c r="IP3182" s="9"/>
      <c r="IQ3182" s="9"/>
      <c r="IR3182" s="9"/>
      <c r="IS3182" s="9"/>
      <c r="IT3182" s="9"/>
      <c r="IU3182" s="9"/>
      <c r="IV3182" s="9"/>
    </row>
    <row r="3183" s="5" customFormat="1" ht="15.75" customHeight="1" spans="3:256">
      <c r="C3183" s="7"/>
      <c r="D3183" s="1"/>
      <c r="E3183" s="1"/>
      <c r="F3183" s="8"/>
      <c r="IP3183" s="9"/>
      <c r="IQ3183" s="9"/>
      <c r="IR3183" s="9"/>
      <c r="IS3183" s="9"/>
      <c r="IT3183" s="9"/>
      <c r="IU3183" s="9"/>
      <c r="IV3183" s="9"/>
    </row>
    <row r="3184" s="5" customFormat="1" ht="15.75" customHeight="1" spans="3:256">
      <c r="C3184" s="7"/>
      <c r="D3184" s="1"/>
      <c r="E3184" s="1"/>
      <c r="F3184" s="8"/>
      <c r="IP3184" s="9"/>
      <c r="IQ3184" s="9"/>
      <c r="IR3184" s="9"/>
      <c r="IS3184" s="9"/>
      <c r="IT3184" s="9"/>
      <c r="IU3184" s="9"/>
      <c r="IV3184" s="9"/>
    </row>
    <row r="3185" s="5" customFormat="1" ht="15.75" customHeight="1" spans="3:256">
      <c r="C3185" s="7"/>
      <c r="D3185" s="1"/>
      <c r="E3185" s="1"/>
      <c r="F3185" s="8"/>
      <c r="IP3185" s="9"/>
      <c r="IQ3185" s="9"/>
      <c r="IR3185" s="9"/>
      <c r="IS3185" s="9"/>
      <c r="IT3185" s="9"/>
      <c r="IU3185" s="9"/>
      <c r="IV3185" s="9"/>
    </row>
    <row r="3186" s="5" customFormat="1" ht="15.75" customHeight="1" spans="3:256">
      <c r="C3186" s="7"/>
      <c r="D3186" s="1"/>
      <c r="E3186" s="1"/>
      <c r="F3186" s="8"/>
      <c r="IP3186" s="9"/>
      <c r="IQ3186" s="9"/>
      <c r="IR3186" s="9"/>
      <c r="IS3186" s="9"/>
      <c r="IT3186" s="9"/>
      <c r="IU3186" s="9"/>
      <c r="IV3186" s="9"/>
    </row>
    <row r="3187" s="5" customFormat="1" ht="15.75" customHeight="1" spans="3:256">
      <c r="C3187" s="7"/>
      <c r="D3187" s="1"/>
      <c r="E3187" s="1"/>
      <c r="F3187" s="8"/>
      <c r="IP3187" s="9"/>
      <c r="IQ3187" s="9"/>
      <c r="IR3187" s="9"/>
      <c r="IS3187" s="9"/>
      <c r="IT3187" s="9"/>
      <c r="IU3187" s="9"/>
      <c r="IV3187" s="9"/>
    </row>
    <row r="3188" s="5" customFormat="1" ht="15.75" customHeight="1" spans="3:256">
      <c r="C3188" s="7"/>
      <c r="D3188" s="1"/>
      <c r="E3188" s="1"/>
      <c r="F3188" s="8"/>
      <c r="IP3188" s="9"/>
      <c r="IQ3188" s="9"/>
      <c r="IR3188" s="9"/>
      <c r="IS3188" s="9"/>
      <c r="IT3188" s="9"/>
      <c r="IU3188" s="9"/>
      <c r="IV3188" s="9"/>
    </row>
    <row r="3189" s="5" customFormat="1" ht="15.75" customHeight="1" spans="3:256">
      <c r="C3189" s="7"/>
      <c r="D3189" s="1"/>
      <c r="E3189" s="1"/>
      <c r="F3189" s="8"/>
      <c r="IP3189" s="9"/>
      <c r="IQ3189" s="9"/>
      <c r="IR3189" s="9"/>
      <c r="IS3189" s="9"/>
      <c r="IT3189" s="9"/>
      <c r="IU3189" s="9"/>
      <c r="IV3189" s="9"/>
    </row>
    <row r="3190" s="5" customFormat="1" ht="15.75" customHeight="1" spans="3:256">
      <c r="C3190" s="7"/>
      <c r="D3190" s="1"/>
      <c r="E3190" s="1"/>
      <c r="F3190" s="8"/>
      <c r="IP3190" s="9"/>
      <c r="IQ3190" s="9"/>
      <c r="IR3190" s="9"/>
      <c r="IS3190" s="9"/>
      <c r="IT3190" s="9"/>
      <c r="IU3190" s="9"/>
      <c r="IV3190" s="9"/>
    </row>
    <row r="3191" s="5" customFormat="1" ht="15.75" customHeight="1" spans="3:256">
      <c r="C3191" s="7"/>
      <c r="D3191" s="1"/>
      <c r="E3191" s="1"/>
      <c r="F3191" s="8"/>
      <c r="IP3191" s="9"/>
      <c r="IQ3191" s="9"/>
      <c r="IR3191" s="9"/>
      <c r="IS3191" s="9"/>
      <c r="IT3191" s="9"/>
      <c r="IU3191" s="9"/>
      <c r="IV3191" s="9"/>
    </row>
    <row r="3192" s="5" customFormat="1" ht="15.75" customHeight="1" spans="3:256">
      <c r="C3192" s="7"/>
      <c r="D3192" s="1"/>
      <c r="E3192" s="1"/>
      <c r="F3192" s="8"/>
      <c r="IP3192" s="9"/>
      <c r="IQ3192" s="9"/>
      <c r="IR3192" s="9"/>
      <c r="IS3192" s="9"/>
      <c r="IT3192" s="9"/>
      <c r="IU3192" s="9"/>
      <c r="IV3192" s="9"/>
    </row>
    <row r="3193" s="5" customFormat="1" ht="15.75" customHeight="1" spans="3:256">
      <c r="C3193" s="7"/>
      <c r="D3193" s="1"/>
      <c r="E3193" s="1"/>
      <c r="F3193" s="8"/>
      <c r="IP3193" s="9"/>
      <c r="IQ3193" s="9"/>
      <c r="IR3193" s="9"/>
      <c r="IS3193" s="9"/>
      <c r="IT3193" s="9"/>
      <c r="IU3193" s="9"/>
      <c r="IV3193" s="9"/>
    </row>
    <row r="3194" s="5" customFormat="1" ht="15.75" customHeight="1" spans="3:256">
      <c r="C3194" s="7"/>
      <c r="D3194" s="1"/>
      <c r="E3194" s="1"/>
      <c r="F3194" s="8"/>
      <c r="IP3194" s="9"/>
      <c r="IQ3194" s="9"/>
      <c r="IR3194" s="9"/>
      <c r="IS3194" s="9"/>
      <c r="IT3194" s="9"/>
      <c r="IU3194" s="9"/>
      <c r="IV3194" s="9"/>
    </row>
    <row r="3195" s="5" customFormat="1" ht="15.75" customHeight="1" spans="3:256">
      <c r="C3195" s="7"/>
      <c r="D3195" s="1"/>
      <c r="E3195" s="1"/>
      <c r="F3195" s="8"/>
      <c r="IP3195" s="9"/>
      <c r="IQ3195" s="9"/>
      <c r="IR3195" s="9"/>
      <c r="IS3195" s="9"/>
      <c r="IT3195" s="9"/>
      <c r="IU3195" s="9"/>
      <c r="IV3195" s="9"/>
    </row>
    <row r="3196" s="5" customFormat="1" ht="15.75" customHeight="1" spans="3:256">
      <c r="C3196" s="7"/>
      <c r="D3196" s="1"/>
      <c r="E3196" s="1"/>
      <c r="F3196" s="8"/>
      <c r="IP3196" s="9"/>
      <c r="IQ3196" s="9"/>
      <c r="IR3196" s="9"/>
      <c r="IS3196" s="9"/>
      <c r="IT3196" s="9"/>
      <c r="IU3196" s="9"/>
      <c r="IV3196" s="9"/>
    </row>
    <row r="3197" s="5" customFormat="1" ht="15.75" customHeight="1" spans="3:256">
      <c r="C3197" s="7"/>
      <c r="D3197" s="1"/>
      <c r="E3197" s="1"/>
      <c r="F3197" s="8"/>
      <c r="IP3197" s="9"/>
      <c r="IQ3197" s="9"/>
      <c r="IR3197" s="9"/>
      <c r="IS3197" s="9"/>
      <c r="IT3197" s="9"/>
      <c r="IU3197" s="9"/>
      <c r="IV3197" s="9"/>
    </row>
    <row r="3198" s="5" customFormat="1" ht="15.75" customHeight="1" spans="3:256">
      <c r="C3198" s="7"/>
      <c r="D3198" s="1"/>
      <c r="E3198" s="1"/>
      <c r="F3198" s="8"/>
      <c r="IP3198" s="9"/>
      <c r="IQ3198" s="9"/>
      <c r="IR3198" s="9"/>
      <c r="IS3198" s="9"/>
      <c r="IT3198" s="9"/>
      <c r="IU3198" s="9"/>
      <c r="IV3198" s="9"/>
    </row>
    <row r="3199" s="5" customFormat="1" ht="15.75" customHeight="1" spans="3:256">
      <c r="C3199" s="7"/>
      <c r="D3199" s="1"/>
      <c r="E3199" s="1"/>
      <c r="F3199" s="8"/>
      <c r="IP3199" s="9"/>
      <c r="IQ3199" s="9"/>
      <c r="IR3199" s="9"/>
      <c r="IS3199" s="9"/>
      <c r="IT3199" s="9"/>
      <c r="IU3199" s="9"/>
      <c r="IV3199" s="9"/>
    </row>
    <row r="3200" s="5" customFormat="1" ht="15.75" customHeight="1" spans="3:256">
      <c r="C3200" s="7"/>
      <c r="D3200" s="1"/>
      <c r="E3200" s="1"/>
      <c r="F3200" s="8"/>
      <c r="IP3200" s="9"/>
      <c r="IQ3200" s="9"/>
      <c r="IR3200" s="9"/>
      <c r="IS3200" s="9"/>
      <c r="IT3200" s="9"/>
      <c r="IU3200" s="9"/>
      <c r="IV3200" s="9"/>
    </row>
    <row r="3201" s="5" customFormat="1" ht="15.75" customHeight="1" spans="3:256">
      <c r="C3201" s="7"/>
      <c r="D3201" s="1"/>
      <c r="E3201" s="1"/>
      <c r="F3201" s="8"/>
      <c r="IP3201" s="9"/>
      <c r="IQ3201" s="9"/>
      <c r="IR3201" s="9"/>
      <c r="IS3201" s="9"/>
      <c r="IT3201" s="9"/>
      <c r="IU3201" s="9"/>
      <c r="IV3201" s="9"/>
    </row>
    <row r="3202" s="5" customFormat="1" ht="15.75" customHeight="1" spans="3:256">
      <c r="C3202" s="7"/>
      <c r="D3202" s="1"/>
      <c r="E3202" s="1"/>
      <c r="F3202" s="8"/>
      <c r="IP3202" s="9"/>
      <c r="IQ3202" s="9"/>
      <c r="IR3202" s="9"/>
      <c r="IS3202" s="9"/>
      <c r="IT3202" s="9"/>
      <c r="IU3202" s="9"/>
      <c r="IV3202" s="9"/>
    </row>
    <row r="3203" s="5" customFormat="1" ht="15.75" customHeight="1" spans="3:256">
      <c r="C3203" s="7"/>
      <c r="D3203" s="1"/>
      <c r="E3203" s="1"/>
      <c r="F3203" s="8"/>
      <c r="IP3203" s="9"/>
      <c r="IQ3203" s="9"/>
      <c r="IR3203" s="9"/>
      <c r="IS3203" s="9"/>
      <c r="IT3203" s="9"/>
      <c r="IU3203" s="9"/>
      <c r="IV3203" s="9"/>
    </row>
    <row r="3204" s="5" customFormat="1" ht="15.75" customHeight="1" spans="3:256">
      <c r="C3204" s="7"/>
      <c r="D3204" s="1"/>
      <c r="E3204" s="1"/>
      <c r="F3204" s="8"/>
      <c r="IP3204" s="9"/>
      <c r="IQ3204" s="9"/>
      <c r="IR3204" s="9"/>
      <c r="IS3204" s="9"/>
      <c r="IT3204" s="9"/>
      <c r="IU3204" s="9"/>
      <c r="IV3204" s="9"/>
    </row>
    <row r="3205" s="5" customFormat="1" ht="15.75" customHeight="1" spans="3:256">
      <c r="C3205" s="7"/>
      <c r="D3205" s="1"/>
      <c r="E3205" s="1"/>
      <c r="F3205" s="8"/>
      <c r="IP3205" s="9"/>
      <c r="IQ3205" s="9"/>
      <c r="IR3205" s="9"/>
      <c r="IS3205" s="9"/>
      <c r="IT3205" s="9"/>
      <c r="IU3205" s="9"/>
      <c r="IV3205" s="9"/>
    </row>
    <row r="3206" s="5" customFormat="1" ht="15.75" customHeight="1" spans="3:256">
      <c r="C3206" s="7"/>
      <c r="D3206" s="1"/>
      <c r="E3206" s="1"/>
      <c r="F3206" s="8"/>
      <c r="IP3206" s="9"/>
      <c r="IQ3206" s="9"/>
      <c r="IR3206" s="9"/>
      <c r="IS3206" s="9"/>
      <c r="IT3206" s="9"/>
      <c r="IU3206" s="9"/>
      <c r="IV3206" s="9"/>
    </row>
    <row r="3207" s="5" customFormat="1" ht="15.75" customHeight="1" spans="3:256">
      <c r="C3207" s="7"/>
      <c r="D3207" s="1"/>
      <c r="E3207" s="1"/>
      <c r="F3207" s="8"/>
      <c r="IP3207" s="9"/>
      <c r="IQ3207" s="9"/>
      <c r="IR3207" s="9"/>
      <c r="IS3207" s="9"/>
      <c r="IT3207" s="9"/>
      <c r="IU3207" s="9"/>
      <c r="IV3207" s="9"/>
    </row>
    <row r="3208" s="5" customFormat="1" ht="15.75" customHeight="1" spans="3:256">
      <c r="C3208" s="7"/>
      <c r="D3208" s="1"/>
      <c r="E3208" s="1"/>
      <c r="F3208" s="8"/>
      <c r="IP3208" s="9"/>
      <c r="IQ3208" s="9"/>
      <c r="IR3208" s="9"/>
      <c r="IS3208" s="9"/>
      <c r="IT3208" s="9"/>
      <c r="IU3208" s="9"/>
      <c r="IV3208" s="9"/>
    </row>
    <row r="3209" s="5" customFormat="1" ht="15.75" customHeight="1" spans="3:256">
      <c r="C3209" s="7"/>
      <c r="D3209" s="1"/>
      <c r="E3209" s="1"/>
      <c r="F3209" s="8"/>
      <c r="IP3209" s="9"/>
      <c r="IQ3209" s="9"/>
      <c r="IR3209" s="9"/>
      <c r="IS3209" s="9"/>
      <c r="IT3209" s="9"/>
      <c r="IU3209" s="9"/>
      <c r="IV3209" s="9"/>
    </row>
    <row r="3210" s="5" customFormat="1" ht="15.75" customHeight="1" spans="3:256">
      <c r="C3210" s="7"/>
      <c r="D3210" s="1"/>
      <c r="E3210" s="1"/>
      <c r="F3210" s="8"/>
      <c r="IP3210" s="9"/>
      <c r="IQ3210" s="9"/>
      <c r="IR3210" s="9"/>
      <c r="IS3210" s="9"/>
      <c r="IT3210" s="9"/>
      <c r="IU3210" s="9"/>
      <c r="IV3210" s="9"/>
    </row>
    <row r="3211" s="5" customFormat="1" ht="15.75" customHeight="1" spans="3:256">
      <c r="C3211" s="7"/>
      <c r="D3211" s="1"/>
      <c r="E3211" s="1"/>
      <c r="F3211" s="8"/>
      <c r="IP3211" s="9"/>
      <c r="IQ3211" s="9"/>
      <c r="IR3211" s="9"/>
      <c r="IS3211" s="9"/>
      <c r="IT3211" s="9"/>
      <c r="IU3211" s="9"/>
      <c r="IV3211" s="9"/>
    </row>
    <row r="3212" s="5" customFormat="1" ht="15.75" customHeight="1" spans="3:256">
      <c r="C3212" s="7"/>
      <c r="D3212" s="1"/>
      <c r="E3212" s="1"/>
      <c r="F3212" s="8"/>
      <c r="IP3212" s="9"/>
      <c r="IQ3212" s="9"/>
      <c r="IR3212" s="9"/>
      <c r="IS3212" s="9"/>
      <c r="IT3212" s="9"/>
      <c r="IU3212" s="9"/>
      <c r="IV3212" s="9"/>
    </row>
    <row r="3213" s="5" customFormat="1" ht="15.75" customHeight="1" spans="3:256">
      <c r="C3213" s="7"/>
      <c r="D3213" s="1"/>
      <c r="E3213" s="1"/>
      <c r="F3213" s="8"/>
      <c r="IP3213" s="9"/>
      <c r="IQ3213" s="9"/>
      <c r="IR3213" s="9"/>
      <c r="IS3213" s="9"/>
      <c r="IT3213" s="9"/>
      <c r="IU3213" s="9"/>
      <c r="IV3213" s="9"/>
    </row>
    <row r="3214" s="5" customFormat="1" ht="15.75" customHeight="1" spans="3:256">
      <c r="C3214" s="7"/>
      <c r="D3214" s="1"/>
      <c r="E3214" s="1"/>
      <c r="F3214" s="8"/>
      <c r="IP3214" s="9"/>
      <c r="IQ3214" s="9"/>
      <c r="IR3214" s="9"/>
      <c r="IS3214" s="9"/>
      <c r="IT3214" s="9"/>
      <c r="IU3214" s="9"/>
      <c r="IV3214" s="9"/>
    </row>
    <row r="3215" s="5" customFormat="1" ht="15.75" customHeight="1" spans="3:256">
      <c r="C3215" s="7"/>
      <c r="D3215" s="1"/>
      <c r="E3215" s="1"/>
      <c r="F3215" s="8"/>
      <c r="IP3215" s="9"/>
      <c r="IQ3215" s="9"/>
      <c r="IR3215" s="9"/>
      <c r="IS3215" s="9"/>
      <c r="IT3215" s="9"/>
      <c r="IU3215" s="9"/>
      <c r="IV3215" s="9"/>
    </row>
    <row r="3216" s="5" customFormat="1" ht="15.75" customHeight="1" spans="3:256">
      <c r="C3216" s="7"/>
      <c r="D3216" s="1"/>
      <c r="E3216" s="1"/>
      <c r="F3216" s="8"/>
      <c r="IP3216" s="9"/>
      <c r="IQ3216" s="9"/>
      <c r="IR3216" s="9"/>
      <c r="IS3216" s="9"/>
      <c r="IT3216" s="9"/>
      <c r="IU3216" s="9"/>
      <c r="IV3216" s="9"/>
    </row>
    <row r="3217" s="5" customFormat="1" ht="15.75" customHeight="1" spans="3:256">
      <c r="C3217" s="7"/>
      <c r="D3217" s="1"/>
      <c r="E3217" s="1"/>
      <c r="F3217" s="8"/>
      <c r="IP3217" s="9"/>
      <c r="IQ3217" s="9"/>
      <c r="IR3217" s="9"/>
      <c r="IS3217" s="9"/>
      <c r="IT3217" s="9"/>
      <c r="IU3217" s="9"/>
      <c r="IV3217" s="9"/>
    </row>
    <row r="3218" s="5" customFormat="1" ht="15.75" customHeight="1" spans="3:256">
      <c r="C3218" s="7"/>
      <c r="D3218" s="1"/>
      <c r="E3218" s="1"/>
      <c r="F3218" s="8"/>
      <c r="IP3218" s="9"/>
      <c r="IQ3218" s="9"/>
      <c r="IR3218" s="9"/>
      <c r="IS3218" s="9"/>
      <c r="IT3218" s="9"/>
      <c r="IU3218" s="9"/>
      <c r="IV3218" s="9"/>
    </row>
    <row r="3219" s="5" customFormat="1" ht="15.75" customHeight="1" spans="3:256">
      <c r="C3219" s="7"/>
      <c r="D3219" s="1"/>
      <c r="E3219" s="1"/>
      <c r="F3219" s="8"/>
      <c r="IP3219" s="9"/>
      <c r="IQ3219" s="9"/>
      <c r="IR3219" s="9"/>
      <c r="IS3219" s="9"/>
      <c r="IT3219" s="9"/>
      <c r="IU3219" s="9"/>
      <c r="IV3219" s="9"/>
    </row>
    <row r="3220" s="5" customFormat="1" ht="15.75" customHeight="1" spans="3:256">
      <c r="C3220" s="7"/>
      <c r="D3220" s="1"/>
      <c r="E3220" s="1"/>
      <c r="F3220" s="8"/>
      <c r="IP3220" s="9"/>
      <c r="IQ3220" s="9"/>
      <c r="IR3220" s="9"/>
      <c r="IS3220" s="9"/>
      <c r="IT3220" s="9"/>
      <c r="IU3220" s="9"/>
      <c r="IV3220" s="9"/>
    </row>
    <row r="3221" s="5" customFormat="1" ht="15.75" customHeight="1" spans="3:256">
      <c r="C3221" s="7"/>
      <c r="D3221" s="1"/>
      <c r="E3221" s="1"/>
      <c r="F3221" s="8"/>
      <c r="IP3221" s="9"/>
      <c r="IQ3221" s="9"/>
      <c r="IR3221" s="9"/>
      <c r="IS3221" s="9"/>
      <c r="IT3221" s="9"/>
      <c r="IU3221" s="9"/>
      <c r="IV3221" s="9"/>
    </row>
    <row r="3222" s="5" customFormat="1" ht="15.75" customHeight="1" spans="3:256">
      <c r="C3222" s="7"/>
      <c r="D3222" s="1"/>
      <c r="E3222" s="1"/>
      <c r="F3222" s="8"/>
      <c r="IP3222" s="9"/>
      <c r="IQ3222" s="9"/>
      <c r="IR3222" s="9"/>
      <c r="IS3222" s="9"/>
      <c r="IT3222" s="9"/>
      <c r="IU3222" s="9"/>
      <c r="IV3222" s="9"/>
    </row>
    <row r="3223" s="5" customFormat="1" ht="15.75" customHeight="1" spans="3:256">
      <c r="C3223" s="7"/>
      <c r="D3223" s="1"/>
      <c r="E3223" s="1"/>
      <c r="F3223" s="8"/>
      <c r="IP3223" s="9"/>
      <c r="IQ3223" s="9"/>
      <c r="IR3223" s="9"/>
      <c r="IS3223" s="9"/>
      <c r="IT3223" s="9"/>
      <c r="IU3223" s="9"/>
      <c r="IV3223" s="9"/>
    </row>
    <row r="3224" s="5" customFormat="1" ht="15.75" customHeight="1" spans="3:256">
      <c r="C3224" s="7"/>
      <c r="D3224" s="1"/>
      <c r="E3224" s="1"/>
      <c r="F3224" s="8"/>
      <c r="IP3224" s="9"/>
      <c r="IQ3224" s="9"/>
      <c r="IR3224" s="9"/>
      <c r="IS3224" s="9"/>
      <c r="IT3224" s="9"/>
      <c r="IU3224" s="9"/>
      <c r="IV3224" s="9"/>
    </row>
    <row r="3225" s="5" customFormat="1" ht="15.75" customHeight="1" spans="3:256">
      <c r="C3225" s="7"/>
      <c r="D3225" s="1"/>
      <c r="E3225" s="1"/>
      <c r="F3225" s="8"/>
      <c r="IP3225" s="9"/>
      <c r="IQ3225" s="9"/>
      <c r="IR3225" s="9"/>
      <c r="IS3225" s="9"/>
      <c r="IT3225" s="9"/>
      <c r="IU3225" s="9"/>
      <c r="IV3225" s="9"/>
    </row>
    <row r="3226" s="5" customFormat="1" ht="15.75" customHeight="1" spans="3:256">
      <c r="C3226" s="7"/>
      <c r="D3226" s="1"/>
      <c r="E3226" s="1"/>
      <c r="F3226" s="8"/>
      <c r="IP3226" s="9"/>
      <c r="IQ3226" s="9"/>
      <c r="IR3226" s="9"/>
      <c r="IS3226" s="9"/>
      <c r="IT3226" s="9"/>
      <c r="IU3226" s="9"/>
      <c r="IV3226" s="9"/>
    </row>
    <row r="3227" s="5" customFormat="1" ht="15.75" customHeight="1" spans="3:256">
      <c r="C3227" s="7"/>
      <c r="D3227" s="1"/>
      <c r="E3227" s="1"/>
      <c r="F3227" s="8"/>
      <c r="IP3227" s="9"/>
      <c r="IQ3227" s="9"/>
      <c r="IR3227" s="9"/>
      <c r="IS3227" s="9"/>
      <c r="IT3227" s="9"/>
      <c r="IU3227" s="9"/>
      <c r="IV3227" s="9"/>
    </row>
    <row r="3228" s="5" customFormat="1" ht="15.75" customHeight="1" spans="3:256">
      <c r="C3228" s="7"/>
      <c r="D3228" s="1"/>
      <c r="E3228" s="1"/>
      <c r="F3228" s="8"/>
      <c r="IP3228" s="9"/>
      <c r="IQ3228" s="9"/>
      <c r="IR3228" s="9"/>
      <c r="IS3228" s="9"/>
      <c r="IT3228" s="9"/>
      <c r="IU3228" s="9"/>
      <c r="IV3228" s="9"/>
    </row>
    <row r="3229" s="5" customFormat="1" ht="15.75" customHeight="1" spans="3:256">
      <c r="C3229" s="7"/>
      <c r="D3229" s="1"/>
      <c r="E3229" s="1"/>
      <c r="F3229" s="8"/>
      <c r="IP3229" s="9"/>
      <c r="IQ3229" s="9"/>
      <c r="IR3229" s="9"/>
      <c r="IS3229" s="9"/>
      <c r="IT3229" s="9"/>
      <c r="IU3229" s="9"/>
      <c r="IV3229" s="9"/>
    </row>
    <row r="3230" s="5" customFormat="1" ht="15.75" customHeight="1" spans="3:256">
      <c r="C3230" s="7"/>
      <c r="D3230" s="1"/>
      <c r="E3230" s="1"/>
      <c r="F3230" s="8"/>
      <c r="IP3230" s="9"/>
      <c r="IQ3230" s="9"/>
      <c r="IR3230" s="9"/>
      <c r="IS3230" s="9"/>
      <c r="IT3230" s="9"/>
      <c r="IU3230" s="9"/>
      <c r="IV3230" s="9"/>
    </row>
    <row r="3231" s="5" customFormat="1" ht="15.75" customHeight="1" spans="3:256">
      <c r="C3231" s="7"/>
      <c r="D3231" s="1"/>
      <c r="E3231" s="1"/>
      <c r="F3231" s="8"/>
      <c r="IP3231" s="9"/>
      <c r="IQ3231" s="9"/>
      <c r="IR3231" s="9"/>
      <c r="IS3231" s="9"/>
      <c r="IT3231" s="9"/>
      <c r="IU3231" s="9"/>
      <c r="IV3231" s="9"/>
    </row>
    <row r="3232" s="5" customFormat="1" ht="15.75" customHeight="1" spans="3:256">
      <c r="C3232" s="7"/>
      <c r="D3232" s="1"/>
      <c r="E3232" s="1"/>
      <c r="F3232" s="8"/>
      <c r="IP3232" s="9"/>
      <c r="IQ3232" s="9"/>
      <c r="IR3232" s="9"/>
      <c r="IS3232" s="9"/>
      <c r="IT3232" s="9"/>
      <c r="IU3232" s="9"/>
      <c r="IV3232" s="9"/>
    </row>
    <row r="3233" s="5" customFormat="1" ht="15.75" customHeight="1" spans="3:256">
      <c r="C3233" s="7"/>
      <c r="D3233" s="1"/>
      <c r="E3233" s="1"/>
      <c r="F3233" s="8"/>
      <c r="IP3233" s="9"/>
      <c r="IQ3233" s="9"/>
      <c r="IR3233" s="9"/>
      <c r="IS3233" s="9"/>
      <c r="IT3233" s="9"/>
      <c r="IU3233" s="9"/>
      <c r="IV3233" s="9"/>
    </row>
    <row r="3234" s="5" customFormat="1" ht="15.75" customHeight="1" spans="3:256">
      <c r="C3234" s="7"/>
      <c r="D3234" s="1"/>
      <c r="E3234" s="1"/>
      <c r="F3234" s="8"/>
      <c r="IP3234" s="9"/>
      <c r="IQ3234" s="9"/>
      <c r="IR3234" s="9"/>
      <c r="IS3234" s="9"/>
      <c r="IT3234" s="9"/>
      <c r="IU3234" s="9"/>
      <c r="IV3234" s="9"/>
    </row>
    <row r="3235" s="5" customFormat="1" ht="15.75" customHeight="1" spans="3:256">
      <c r="C3235" s="7"/>
      <c r="D3235" s="1"/>
      <c r="E3235" s="1"/>
      <c r="F3235" s="8"/>
      <c r="IP3235" s="9"/>
      <c r="IQ3235" s="9"/>
      <c r="IR3235" s="9"/>
      <c r="IS3235" s="9"/>
      <c r="IT3235" s="9"/>
      <c r="IU3235" s="9"/>
      <c r="IV3235" s="9"/>
    </row>
    <row r="3236" s="5" customFormat="1" ht="15.75" customHeight="1" spans="3:256">
      <c r="C3236" s="7"/>
      <c r="D3236" s="1"/>
      <c r="E3236" s="1"/>
      <c r="F3236" s="8"/>
      <c r="IP3236" s="9"/>
      <c r="IQ3236" s="9"/>
      <c r="IR3236" s="9"/>
      <c r="IS3236" s="9"/>
      <c r="IT3236" s="9"/>
      <c r="IU3236" s="9"/>
      <c r="IV3236" s="9"/>
    </row>
    <row r="3237" s="5" customFormat="1" ht="15.75" customHeight="1" spans="3:256">
      <c r="C3237" s="7"/>
      <c r="D3237" s="1"/>
      <c r="E3237" s="1"/>
      <c r="F3237" s="8"/>
      <c r="IP3237" s="9"/>
      <c r="IQ3237" s="9"/>
      <c r="IR3237" s="9"/>
      <c r="IS3237" s="9"/>
      <c r="IT3237" s="9"/>
      <c r="IU3237" s="9"/>
      <c r="IV3237" s="9"/>
    </row>
    <row r="3238" s="5" customFormat="1" ht="15.75" customHeight="1" spans="3:256">
      <c r="C3238" s="7"/>
      <c r="D3238" s="1"/>
      <c r="E3238" s="1"/>
      <c r="F3238" s="8"/>
      <c r="IP3238" s="9"/>
      <c r="IQ3238" s="9"/>
      <c r="IR3238" s="9"/>
      <c r="IS3238" s="9"/>
      <c r="IT3238" s="9"/>
      <c r="IU3238" s="9"/>
      <c r="IV3238" s="9"/>
    </row>
    <row r="3239" s="5" customFormat="1" ht="15.75" customHeight="1" spans="3:256">
      <c r="C3239" s="7"/>
      <c r="D3239" s="1"/>
      <c r="E3239" s="1"/>
      <c r="F3239" s="8"/>
      <c r="IP3239" s="9"/>
      <c r="IQ3239" s="9"/>
      <c r="IR3239" s="9"/>
      <c r="IS3239" s="9"/>
      <c r="IT3239" s="9"/>
      <c r="IU3239" s="9"/>
      <c r="IV3239" s="9"/>
    </row>
    <row r="3240" s="5" customFormat="1" ht="15.75" customHeight="1" spans="3:256">
      <c r="C3240" s="7"/>
      <c r="D3240" s="1"/>
      <c r="E3240" s="1"/>
      <c r="F3240" s="8"/>
      <c r="IP3240" s="9"/>
      <c r="IQ3240" s="9"/>
      <c r="IR3240" s="9"/>
      <c r="IS3240" s="9"/>
      <c r="IT3240" s="9"/>
      <c r="IU3240" s="9"/>
      <c r="IV3240" s="9"/>
    </row>
    <row r="3241" s="5" customFormat="1" ht="15.75" customHeight="1" spans="3:256">
      <c r="C3241" s="7"/>
      <c r="D3241" s="1"/>
      <c r="E3241" s="1"/>
      <c r="F3241" s="8"/>
      <c r="IP3241" s="9"/>
      <c r="IQ3241" s="9"/>
      <c r="IR3241" s="9"/>
      <c r="IS3241" s="9"/>
      <c r="IT3241" s="9"/>
      <c r="IU3241" s="9"/>
      <c r="IV3241" s="9"/>
    </row>
    <row r="3242" s="5" customFormat="1" ht="15.75" customHeight="1" spans="3:256">
      <c r="C3242" s="7"/>
      <c r="D3242" s="1"/>
      <c r="E3242" s="1"/>
      <c r="F3242" s="8"/>
      <c r="IP3242" s="9"/>
      <c r="IQ3242" s="9"/>
      <c r="IR3242" s="9"/>
      <c r="IS3242" s="9"/>
      <c r="IT3242" s="9"/>
      <c r="IU3242" s="9"/>
      <c r="IV3242" s="9"/>
    </row>
    <row r="3243" s="5" customFormat="1" ht="15.75" customHeight="1" spans="3:256">
      <c r="C3243" s="7"/>
      <c r="D3243" s="1"/>
      <c r="E3243" s="1"/>
      <c r="F3243" s="8"/>
      <c r="IP3243" s="9"/>
      <c r="IQ3243" s="9"/>
      <c r="IR3243" s="9"/>
      <c r="IS3243" s="9"/>
      <c r="IT3243" s="9"/>
      <c r="IU3243" s="9"/>
      <c r="IV3243" s="9"/>
    </row>
    <row r="3244" s="5" customFormat="1" ht="15.75" customHeight="1" spans="3:256">
      <c r="C3244" s="7"/>
      <c r="D3244" s="1"/>
      <c r="E3244" s="1"/>
      <c r="F3244" s="8"/>
      <c r="IP3244" s="9"/>
      <c r="IQ3244" s="9"/>
      <c r="IR3244" s="9"/>
      <c r="IS3244" s="9"/>
      <c r="IT3244" s="9"/>
      <c r="IU3244" s="9"/>
      <c r="IV3244" s="9"/>
    </row>
    <row r="3245" s="5" customFormat="1" ht="15.75" customHeight="1" spans="3:256">
      <c r="C3245" s="7"/>
      <c r="D3245" s="1"/>
      <c r="E3245" s="1"/>
      <c r="F3245" s="8"/>
      <c r="IP3245" s="9"/>
      <c r="IQ3245" s="9"/>
      <c r="IR3245" s="9"/>
      <c r="IS3245" s="9"/>
      <c r="IT3245" s="9"/>
      <c r="IU3245" s="9"/>
      <c r="IV3245" s="9"/>
    </row>
    <row r="3246" s="5" customFormat="1" ht="15.75" customHeight="1" spans="3:256">
      <c r="C3246" s="7"/>
      <c r="D3246" s="1"/>
      <c r="E3246" s="1"/>
      <c r="F3246" s="8"/>
      <c r="IP3246" s="9"/>
      <c r="IQ3246" s="9"/>
      <c r="IR3246" s="9"/>
      <c r="IS3246" s="9"/>
      <c r="IT3246" s="9"/>
      <c r="IU3246" s="9"/>
      <c r="IV3246" s="9"/>
    </row>
    <row r="3247" s="5" customFormat="1" ht="15.75" customHeight="1" spans="3:256">
      <c r="C3247" s="7"/>
      <c r="D3247" s="1"/>
      <c r="E3247" s="1"/>
      <c r="F3247" s="8"/>
      <c r="IP3247" s="9"/>
      <c r="IQ3247" s="9"/>
      <c r="IR3247" s="9"/>
      <c r="IS3247" s="9"/>
      <c r="IT3247" s="9"/>
      <c r="IU3247" s="9"/>
      <c r="IV3247" s="9"/>
    </row>
    <row r="3248" s="5" customFormat="1" ht="15.75" customHeight="1" spans="3:256">
      <c r="C3248" s="7"/>
      <c r="D3248" s="1"/>
      <c r="E3248" s="1"/>
      <c r="F3248" s="8"/>
      <c r="IP3248" s="9"/>
      <c r="IQ3248" s="9"/>
      <c r="IR3248" s="9"/>
      <c r="IS3248" s="9"/>
      <c r="IT3248" s="9"/>
      <c r="IU3248" s="9"/>
      <c r="IV3248" s="9"/>
    </row>
    <row r="3249" s="5" customFormat="1" ht="15.75" customHeight="1" spans="3:256">
      <c r="C3249" s="7"/>
      <c r="D3249" s="1"/>
      <c r="E3249" s="1"/>
      <c r="F3249" s="8"/>
      <c r="IP3249" s="9"/>
      <c r="IQ3249" s="9"/>
      <c r="IR3249" s="9"/>
      <c r="IS3249" s="9"/>
      <c r="IT3249" s="9"/>
      <c r="IU3249" s="9"/>
      <c r="IV3249" s="9"/>
    </row>
    <row r="3250" s="5" customFormat="1" ht="15.75" customHeight="1" spans="3:256">
      <c r="C3250" s="7"/>
      <c r="D3250" s="1"/>
      <c r="E3250" s="1"/>
      <c r="F3250" s="8"/>
      <c r="IP3250" s="9"/>
      <c r="IQ3250" s="9"/>
      <c r="IR3250" s="9"/>
      <c r="IS3250" s="9"/>
      <c r="IT3250" s="9"/>
      <c r="IU3250" s="9"/>
      <c r="IV3250" s="9"/>
    </row>
    <row r="3251" s="5" customFormat="1" ht="15.75" customHeight="1" spans="3:256">
      <c r="C3251" s="7"/>
      <c r="D3251" s="1"/>
      <c r="E3251" s="1"/>
      <c r="F3251" s="8"/>
      <c r="IP3251" s="9"/>
      <c r="IQ3251" s="9"/>
      <c r="IR3251" s="9"/>
      <c r="IS3251" s="9"/>
      <c r="IT3251" s="9"/>
      <c r="IU3251" s="9"/>
      <c r="IV3251" s="9"/>
    </row>
    <row r="3252" s="5" customFormat="1" ht="15.75" customHeight="1" spans="3:256">
      <c r="C3252" s="7"/>
      <c r="D3252" s="1"/>
      <c r="E3252" s="1"/>
      <c r="F3252" s="8"/>
      <c r="IP3252" s="9"/>
      <c r="IQ3252" s="9"/>
      <c r="IR3252" s="9"/>
      <c r="IS3252" s="9"/>
      <c r="IT3252" s="9"/>
      <c r="IU3252" s="9"/>
      <c r="IV3252" s="9"/>
    </row>
    <row r="3253" s="5" customFormat="1" ht="15.75" customHeight="1" spans="3:256">
      <c r="C3253" s="7"/>
      <c r="D3253" s="1"/>
      <c r="E3253" s="1"/>
      <c r="F3253" s="8"/>
      <c r="IP3253" s="9"/>
      <c r="IQ3253" s="9"/>
      <c r="IR3253" s="9"/>
      <c r="IS3253" s="9"/>
      <c r="IT3253" s="9"/>
      <c r="IU3253" s="9"/>
      <c r="IV3253" s="9"/>
    </row>
    <row r="3254" s="5" customFormat="1" ht="15.75" customHeight="1" spans="3:256">
      <c r="C3254" s="7"/>
      <c r="D3254" s="1"/>
      <c r="E3254" s="1"/>
      <c r="F3254" s="8"/>
      <c r="IP3254" s="9"/>
      <c r="IQ3254" s="9"/>
      <c r="IR3254" s="9"/>
      <c r="IS3254" s="9"/>
      <c r="IT3254" s="9"/>
      <c r="IU3254" s="9"/>
      <c r="IV3254" s="9"/>
    </row>
    <row r="3255" s="5" customFormat="1" ht="15.75" customHeight="1" spans="3:256">
      <c r="C3255" s="7"/>
      <c r="D3255" s="1"/>
      <c r="E3255" s="1"/>
      <c r="F3255" s="8"/>
      <c r="IP3255" s="9"/>
      <c r="IQ3255" s="9"/>
      <c r="IR3255" s="9"/>
      <c r="IS3255" s="9"/>
      <c r="IT3255" s="9"/>
      <c r="IU3255" s="9"/>
      <c r="IV3255" s="9"/>
    </row>
    <row r="3256" s="5" customFormat="1" ht="15.75" customHeight="1" spans="3:256">
      <c r="C3256" s="7"/>
      <c r="D3256" s="1"/>
      <c r="E3256" s="1"/>
      <c r="F3256" s="8"/>
      <c r="IP3256" s="9"/>
      <c r="IQ3256" s="9"/>
      <c r="IR3256" s="9"/>
      <c r="IS3256" s="9"/>
      <c r="IT3256" s="9"/>
      <c r="IU3256" s="9"/>
      <c r="IV3256" s="9"/>
    </row>
    <row r="3257" s="5" customFormat="1" ht="15.75" customHeight="1" spans="3:256">
      <c r="C3257" s="7"/>
      <c r="D3257" s="1"/>
      <c r="E3257" s="1"/>
      <c r="F3257" s="8"/>
      <c r="IP3257" s="9"/>
      <c r="IQ3257" s="9"/>
      <c r="IR3257" s="9"/>
      <c r="IS3257" s="9"/>
      <c r="IT3257" s="9"/>
      <c r="IU3257" s="9"/>
      <c r="IV3257" s="9"/>
    </row>
    <row r="3258" s="5" customFormat="1" ht="15.75" customHeight="1" spans="3:256">
      <c r="C3258" s="7"/>
      <c r="D3258" s="1"/>
      <c r="E3258" s="1"/>
      <c r="F3258" s="8"/>
      <c r="IP3258" s="9"/>
      <c r="IQ3258" s="9"/>
      <c r="IR3258" s="9"/>
      <c r="IS3258" s="9"/>
      <c r="IT3258" s="9"/>
      <c r="IU3258" s="9"/>
      <c r="IV3258" s="9"/>
    </row>
    <row r="3259" s="5" customFormat="1" ht="15.75" customHeight="1" spans="3:256">
      <c r="C3259" s="7"/>
      <c r="D3259" s="1"/>
      <c r="E3259" s="1"/>
      <c r="F3259" s="8"/>
      <c r="IP3259" s="9"/>
      <c r="IQ3259" s="9"/>
      <c r="IR3259" s="9"/>
      <c r="IS3259" s="9"/>
      <c r="IT3259" s="9"/>
      <c r="IU3259" s="9"/>
      <c r="IV3259" s="9"/>
    </row>
    <row r="3260" s="5" customFormat="1" ht="15.75" customHeight="1" spans="3:256">
      <c r="C3260" s="7"/>
      <c r="D3260" s="1"/>
      <c r="E3260" s="1"/>
      <c r="F3260" s="8"/>
      <c r="IP3260" s="9"/>
      <c r="IQ3260" s="9"/>
      <c r="IR3260" s="9"/>
      <c r="IS3260" s="9"/>
      <c r="IT3260" s="9"/>
      <c r="IU3260" s="9"/>
      <c r="IV3260" s="9"/>
    </row>
    <row r="3261" s="5" customFormat="1" ht="15.75" customHeight="1" spans="3:256">
      <c r="C3261" s="7"/>
      <c r="D3261" s="1"/>
      <c r="E3261" s="1"/>
      <c r="F3261" s="8"/>
      <c r="IP3261" s="9"/>
      <c r="IQ3261" s="9"/>
      <c r="IR3261" s="9"/>
      <c r="IS3261" s="9"/>
      <c r="IT3261" s="9"/>
      <c r="IU3261" s="9"/>
      <c r="IV3261" s="9"/>
    </row>
    <row r="3262" s="5" customFormat="1" ht="15.75" customHeight="1" spans="3:256">
      <c r="C3262" s="7"/>
      <c r="D3262" s="1"/>
      <c r="E3262" s="1"/>
      <c r="F3262" s="8"/>
      <c r="IP3262" s="9"/>
      <c r="IQ3262" s="9"/>
      <c r="IR3262" s="9"/>
      <c r="IS3262" s="9"/>
      <c r="IT3262" s="9"/>
      <c r="IU3262" s="9"/>
      <c r="IV3262" s="9"/>
    </row>
    <row r="3263" s="5" customFormat="1" ht="15.75" customHeight="1" spans="3:256">
      <c r="C3263" s="7"/>
      <c r="D3263" s="1"/>
      <c r="E3263" s="1"/>
      <c r="F3263" s="8"/>
      <c r="IP3263" s="9"/>
      <c r="IQ3263" s="9"/>
      <c r="IR3263" s="9"/>
      <c r="IS3263" s="9"/>
      <c r="IT3263" s="9"/>
      <c r="IU3263" s="9"/>
      <c r="IV3263" s="9"/>
    </row>
    <row r="3264" s="5" customFormat="1" ht="15.75" customHeight="1" spans="3:256">
      <c r="C3264" s="7"/>
      <c r="D3264" s="1"/>
      <c r="E3264" s="1"/>
      <c r="F3264" s="8"/>
      <c r="IP3264" s="9"/>
      <c r="IQ3264" s="9"/>
      <c r="IR3264" s="9"/>
      <c r="IS3264" s="9"/>
      <c r="IT3264" s="9"/>
      <c r="IU3264" s="9"/>
      <c r="IV3264" s="9"/>
    </row>
    <row r="3265" s="5" customFormat="1" ht="15.75" customHeight="1" spans="3:256">
      <c r="C3265" s="7"/>
      <c r="D3265" s="1"/>
      <c r="E3265" s="1"/>
      <c r="F3265" s="8"/>
      <c r="IP3265" s="9"/>
      <c r="IQ3265" s="9"/>
      <c r="IR3265" s="9"/>
      <c r="IS3265" s="9"/>
      <c r="IT3265" s="9"/>
      <c r="IU3265" s="9"/>
      <c r="IV3265" s="9"/>
    </row>
    <row r="3266" s="5" customFormat="1" ht="15.75" customHeight="1" spans="3:256">
      <c r="C3266" s="7"/>
      <c r="D3266" s="1"/>
      <c r="E3266" s="1"/>
      <c r="F3266" s="8"/>
      <c r="IP3266" s="9"/>
      <c r="IQ3266" s="9"/>
      <c r="IR3266" s="9"/>
      <c r="IS3266" s="9"/>
      <c r="IT3266" s="9"/>
      <c r="IU3266" s="9"/>
      <c r="IV3266" s="9"/>
    </row>
    <row r="3267" s="5" customFormat="1" ht="15.75" customHeight="1" spans="3:256">
      <c r="C3267" s="7"/>
      <c r="D3267" s="1"/>
      <c r="E3267" s="1"/>
      <c r="F3267" s="8"/>
      <c r="IP3267" s="9"/>
      <c r="IQ3267" s="9"/>
      <c r="IR3267" s="9"/>
      <c r="IS3267" s="9"/>
      <c r="IT3267" s="9"/>
      <c r="IU3267" s="9"/>
      <c r="IV3267" s="9"/>
    </row>
    <row r="3268" s="5" customFormat="1" ht="15.75" customHeight="1" spans="3:256">
      <c r="C3268" s="7"/>
      <c r="D3268" s="1"/>
      <c r="E3268" s="1"/>
      <c r="F3268" s="8"/>
      <c r="IP3268" s="9"/>
      <c r="IQ3268" s="9"/>
      <c r="IR3268" s="9"/>
      <c r="IS3268" s="9"/>
      <c r="IT3268" s="9"/>
      <c r="IU3268" s="9"/>
      <c r="IV3268" s="9"/>
    </row>
    <row r="3269" s="5" customFormat="1" ht="15.75" customHeight="1" spans="3:256">
      <c r="C3269" s="7"/>
      <c r="D3269" s="1"/>
      <c r="E3269" s="1"/>
      <c r="F3269" s="8"/>
      <c r="IP3269" s="9"/>
      <c r="IQ3269" s="9"/>
      <c r="IR3269" s="9"/>
      <c r="IS3269" s="9"/>
      <c r="IT3269" s="9"/>
      <c r="IU3269" s="9"/>
      <c r="IV3269" s="9"/>
    </row>
    <row r="3270" s="5" customFormat="1" ht="15.75" customHeight="1" spans="3:256">
      <c r="C3270" s="7"/>
      <c r="D3270" s="1"/>
      <c r="E3270" s="1"/>
      <c r="F3270" s="8"/>
      <c r="IP3270" s="9"/>
      <c r="IQ3270" s="9"/>
      <c r="IR3270" s="9"/>
      <c r="IS3270" s="9"/>
      <c r="IT3270" s="9"/>
      <c r="IU3270" s="9"/>
      <c r="IV3270" s="9"/>
    </row>
    <row r="3271" s="5" customFormat="1" ht="15.75" customHeight="1" spans="3:256">
      <c r="C3271" s="7"/>
      <c r="D3271" s="1"/>
      <c r="E3271" s="1"/>
      <c r="F3271" s="8"/>
      <c r="IP3271" s="9"/>
      <c r="IQ3271" s="9"/>
      <c r="IR3271" s="9"/>
      <c r="IS3271" s="9"/>
      <c r="IT3271" s="9"/>
      <c r="IU3271" s="9"/>
      <c r="IV3271" s="9"/>
    </row>
    <row r="3272" s="5" customFormat="1" ht="15.75" customHeight="1" spans="3:256">
      <c r="C3272" s="7"/>
      <c r="D3272" s="1"/>
      <c r="E3272" s="1"/>
      <c r="F3272" s="8"/>
      <c r="IP3272" s="9"/>
      <c r="IQ3272" s="9"/>
      <c r="IR3272" s="9"/>
      <c r="IS3272" s="9"/>
      <c r="IT3272" s="9"/>
      <c r="IU3272" s="9"/>
      <c r="IV3272" s="9"/>
    </row>
    <row r="3273" s="5" customFormat="1" ht="15.75" customHeight="1" spans="3:256">
      <c r="C3273" s="7"/>
      <c r="D3273" s="1"/>
      <c r="E3273" s="1"/>
      <c r="F3273" s="8"/>
      <c r="IP3273" s="9"/>
      <c r="IQ3273" s="9"/>
      <c r="IR3273" s="9"/>
      <c r="IS3273" s="9"/>
      <c r="IT3273" s="9"/>
      <c r="IU3273" s="9"/>
      <c r="IV3273" s="9"/>
    </row>
    <row r="3274" s="5" customFormat="1" ht="15.75" customHeight="1" spans="3:256">
      <c r="C3274" s="7"/>
      <c r="D3274" s="1"/>
      <c r="E3274" s="1"/>
      <c r="F3274" s="8"/>
      <c r="IP3274" s="9"/>
      <c r="IQ3274" s="9"/>
      <c r="IR3274" s="9"/>
      <c r="IS3274" s="9"/>
      <c r="IT3274" s="9"/>
      <c r="IU3274" s="9"/>
      <c r="IV3274" s="9"/>
    </row>
    <row r="3275" s="5" customFormat="1" ht="15.75" customHeight="1" spans="3:256">
      <c r="C3275" s="7"/>
      <c r="D3275" s="1"/>
      <c r="E3275" s="1"/>
      <c r="F3275" s="8"/>
      <c r="IP3275" s="9"/>
      <c r="IQ3275" s="9"/>
      <c r="IR3275" s="9"/>
      <c r="IS3275" s="9"/>
      <c r="IT3275" s="9"/>
      <c r="IU3275" s="9"/>
      <c r="IV3275" s="9"/>
    </row>
    <row r="3276" s="5" customFormat="1" ht="15.75" customHeight="1" spans="3:256">
      <c r="C3276" s="7"/>
      <c r="D3276" s="1"/>
      <c r="E3276" s="1"/>
      <c r="F3276" s="8"/>
      <c r="IP3276" s="9"/>
      <c r="IQ3276" s="9"/>
      <c r="IR3276" s="9"/>
      <c r="IS3276" s="9"/>
      <c r="IT3276" s="9"/>
      <c r="IU3276" s="9"/>
      <c r="IV3276" s="9"/>
    </row>
    <row r="3277" s="5" customFormat="1" ht="15.75" customHeight="1" spans="3:256">
      <c r="C3277" s="7"/>
      <c r="D3277" s="1"/>
      <c r="E3277" s="1"/>
      <c r="F3277" s="8"/>
      <c r="IP3277" s="9"/>
      <c r="IQ3277" s="9"/>
      <c r="IR3277" s="9"/>
      <c r="IS3277" s="9"/>
      <c r="IT3277" s="9"/>
      <c r="IU3277" s="9"/>
      <c r="IV3277" s="9"/>
    </row>
    <row r="3278" s="5" customFormat="1" ht="15.75" customHeight="1" spans="3:256">
      <c r="C3278" s="7"/>
      <c r="D3278" s="1"/>
      <c r="E3278" s="1"/>
      <c r="F3278" s="8"/>
      <c r="IP3278" s="9"/>
      <c r="IQ3278" s="9"/>
      <c r="IR3278" s="9"/>
      <c r="IS3278" s="9"/>
      <c r="IT3278" s="9"/>
      <c r="IU3278" s="9"/>
      <c r="IV3278" s="9"/>
    </row>
    <row r="3279" s="5" customFormat="1" ht="15.75" customHeight="1" spans="3:256">
      <c r="C3279" s="7"/>
      <c r="D3279" s="1"/>
      <c r="E3279" s="1"/>
      <c r="F3279" s="8"/>
      <c r="IP3279" s="9"/>
      <c r="IQ3279" s="9"/>
      <c r="IR3279" s="9"/>
      <c r="IS3279" s="9"/>
      <c r="IT3279" s="9"/>
      <c r="IU3279" s="9"/>
      <c r="IV3279" s="9"/>
    </row>
    <row r="3280" s="5" customFormat="1" ht="15.75" customHeight="1" spans="3:256">
      <c r="C3280" s="7"/>
      <c r="D3280" s="1"/>
      <c r="E3280" s="1"/>
      <c r="F3280" s="8"/>
      <c r="IP3280" s="9"/>
      <c r="IQ3280" s="9"/>
      <c r="IR3280" s="9"/>
      <c r="IS3280" s="9"/>
      <c r="IT3280" s="9"/>
      <c r="IU3280" s="9"/>
      <c r="IV3280" s="9"/>
    </row>
    <row r="3281" s="5" customFormat="1" ht="15.75" customHeight="1" spans="3:256">
      <c r="C3281" s="7"/>
      <c r="D3281" s="1"/>
      <c r="E3281" s="1"/>
      <c r="F3281" s="8"/>
      <c r="IP3281" s="9"/>
      <c r="IQ3281" s="9"/>
      <c r="IR3281" s="9"/>
      <c r="IS3281" s="9"/>
      <c r="IT3281" s="9"/>
      <c r="IU3281" s="9"/>
      <c r="IV3281" s="9"/>
    </row>
    <row r="3282" s="5" customFormat="1" ht="15.75" customHeight="1" spans="3:256">
      <c r="C3282" s="7"/>
      <c r="D3282" s="1"/>
      <c r="E3282" s="1"/>
      <c r="F3282" s="8"/>
      <c r="IP3282" s="9"/>
      <c r="IQ3282" s="9"/>
      <c r="IR3282" s="9"/>
      <c r="IS3282" s="9"/>
      <c r="IT3282" s="9"/>
      <c r="IU3282" s="9"/>
      <c r="IV3282" s="9"/>
    </row>
    <row r="3283" s="5" customFormat="1" ht="15.75" customHeight="1" spans="3:256">
      <c r="C3283" s="7"/>
      <c r="D3283" s="1"/>
      <c r="E3283" s="1"/>
      <c r="F3283" s="8"/>
      <c r="IP3283" s="9"/>
      <c r="IQ3283" s="9"/>
      <c r="IR3283" s="9"/>
      <c r="IS3283" s="9"/>
      <c r="IT3283" s="9"/>
      <c r="IU3283" s="9"/>
      <c r="IV3283" s="9"/>
    </row>
    <row r="3284" s="5" customFormat="1" ht="15.75" customHeight="1" spans="3:256">
      <c r="C3284" s="7"/>
      <c r="D3284" s="1"/>
      <c r="E3284" s="1"/>
      <c r="F3284" s="8"/>
      <c r="IP3284" s="9"/>
      <c r="IQ3284" s="9"/>
      <c r="IR3284" s="9"/>
      <c r="IS3284" s="9"/>
      <c r="IT3284" s="9"/>
      <c r="IU3284" s="9"/>
      <c r="IV3284" s="9"/>
    </row>
    <row r="3285" s="5" customFormat="1" ht="15.75" customHeight="1" spans="3:256">
      <c r="C3285" s="7"/>
      <c r="D3285" s="1"/>
      <c r="E3285" s="1"/>
      <c r="F3285" s="8"/>
      <c r="IP3285" s="9"/>
      <c r="IQ3285" s="9"/>
      <c r="IR3285" s="9"/>
      <c r="IS3285" s="9"/>
      <c r="IT3285" s="9"/>
      <c r="IU3285" s="9"/>
      <c r="IV3285" s="9"/>
    </row>
    <row r="3286" s="5" customFormat="1" ht="15.75" customHeight="1" spans="3:256">
      <c r="C3286" s="7"/>
      <c r="D3286" s="1"/>
      <c r="E3286" s="1"/>
      <c r="F3286" s="8"/>
      <c r="IP3286" s="9"/>
      <c r="IQ3286" s="9"/>
      <c r="IR3286" s="9"/>
      <c r="IS3286" s="9"/>
      <c r="IT3286" s="9"/>
      <c r="IU3286" s="9"/>
      <c r="IV3286" s="9"/>
    </row>
    <row r="3287" s="5" customFormat="1" ht="15.75" customHeight="1" spans="3:256">
      <c r="C3287" s="7"/>
      <c r="D3287" s="1"/>
      <c r="E3287" s="1"/>
      <c r="F3287" s="8"/>
      <c r="IP3287" s="9"/>
      <c r="IQ3287" s="9"/>
      <c r="IR3287" s="9"/>
      <c r="IS3287" s="9"/>
      <c r="IT3287" s="9"/>
      <c r="IU3287" s="9"/>
      <c r="IV3287" s="9"/>
    </row>
    <row r="3288" s="5" customFormat="1" ht="15.75" customHeight="1" spans="3:256">
      <c r="C3288" s="7"/>
      <c r="D3288" s="1"/>
      <c r="E3288" s="1"/>
      <c r="F3288" s="8"/>
      <c r="IP3288" s="9"/>
      <c r="IQ3288" s="9"/>
      <c r="IR3288" s="9"/>
      <c r="IS3288" s="9"/>
      <c r="IT3288" s="9"/>
      <c r="IU3288" s="9"/>
      <c r="IV3288" s="9"/>
    </row>
    <row r="3289" s="5" customFormat="1" ht="15.75" customHeight="1" spans="3:256">
      <c r="C3289" s="7"/>
      <c r="D3289" s="1"/>
      <c r="E3289" s="1"/>
      <c r="F3289" s="8"/>
      <c r="IP3289" s="9"/>
      <c r="IQ3289" s="9"/>
      <c r="IR3289" s="9"/>
      <c r="IS3289" s="9"/>
      <c r="IT3289" s="9"/>
      <c r="IU3289" s="9"/>
      <c r="IV3289" s="9"/>
    </row>
    <row r="3290" s="5" customFormat="1" ht="15.75" customHeight="1" spans="3:256">
      <c r="C3290" s="7"/>
      <c r="D3290" s="1"/>
      <c r="E3290" s="1"/>
      <c r="F3290" s="8"/>
      <c r="IP3290" s="9"/>
      <c r="IQ3290" s="9"/>
      <c r="IR3290" s="9"/>
      <c r="IS3290" s="9"/>
      <c r="IT3290" s="9"/>
      <c r="IU3290" s="9"/>
      <c r="IV3290" s="9"/>
    </row>
    <row r="3291" s="5" customFormat="1" ht="15.75" customHeight="1" spans="3:256">
      <c r="C3291" s="7"/>
      <c r="D3291" s="1"/>
      <c r="E3291" s="1"/>
      <c r="F3291" s="8"/>
      <c r="IP3291" s="9"/>
      <c r="IQ3291" s="9"/>
      <c r="IR3291" s="9"/>
      <c r="IS3291" s="9"/>
      <c r="IT3291" s="9"/>
      <c r="IU3291" s="9"/>
      <c r="IV3291" s="9"/>
    </row>
    <row r="3292" s="5" customFormat="1" ht="15.75" customHeight="1" spans="3:256">
      <c r="C3292" s="7"/>
      <c r="D3292" s="1"/>
      <c r="E3292" s="1"/>
      <c r="F3292" s="8"/>
      <c r="IP3292" s="9"/>
      <c r="IQ3292" s="9"/>
      <c r="IR3292" s="9"/>
      <c r="IS3292" s="9"/>
      <c r="IT3292" s="9"/>
      <c r="IU3292" s="9"/>
      <c r="IV3292" s="9"/>
    </row>
    <row r="3293" s="5" customFormat="1" ht="15.75" customHeight="1" spans="3:256">
      <c r="C3293" s="7"/>
      <c r="D3293" s="1"/>
      <c r="E3293" s="1"/>
      <c r="F3293" s="8"/>
      <c r="IP3293" s="9"/>
      <c r="IQ3293" s="9"/>
      <c r="IR3293" s="9"/>
      <c r="IS3293" s="9"/>
      <c r="IT3293" s="9"/>
      <c r="IU3293" s="9"/>
      <c r="IV3293" s="9"/>
    </row>
    <row r="3294" s="5" customFormat="1" ht="15.75" customHeight="1" spans="3:256">
      <c r="C3294" s="7"/>
      <c r="D3294" s="1"/>
      <c r="E3294" s="1"/>
      <c r="F3294" s="8"/>
      <c r="IP3294" s="9"/>
      <c r="IQ3294" s="9"/>
      <c r="IR3294" s="9"/>
      <c r="IS3294" s="9"/>
      <c r="IT3294" s="9"/>
      <c r="IU3294" s="9"/>
      <c r="IV3294" s="9"/>
    </row>
    <row r="3295" s="5" customFormat="1" ht="15.75" customHeight="1" spans="3:256">
      <c r="C3295" s="7"/>
      <c r="D3295" s="1"/>
      <c r="E3295" s="1"/>
      <c r="F3295" s="8"/>
      <c r="IP3295" s="9"/>
      <c r="IQ3295" s="9"/>
      <c r="IR3295" s="9"/>
      <c r="IS3295" s="9"/>
      <c r="IT3295" s="9"/>
      <c r="IU3295" s="9"/>
      <c r="IV3295" s="9"/>
    </row>
    <row r="3296" s="5" customFormat="1" ht="15.75" customHeight="1" spans="3:256">
      <c r="C3296" s="7"/>
      <c r="D3296" s="1"/>
      <c r="E3296" s="1"/>
      <c r="F3296" s="8"/>
      <c r="IP3296" s="9"/>
      <c r="IQ3296" s="9"/>
      <c r="IR3296" s="9"/>
      <c r="IS3296" s="9"/>
      <c r="IT3296" s="9"/>
      <c r="IU3296" s="9"/>
      <c r="IV3296" s="9"/>
    </row>
    <row r="3297" s="5" customFormat="1" ht="15.75" customHeight="1" spans="3:256">
      <c r="C3297" s="7"/>
      <c r="D3297" s="1"/>
      <c r="E3297" s="1"/>
      <c r="F3297" s="8"/>
      <c r="IP3297" s="9"/>
      <c r="IQ3297" s="9"/>
      <c r="IR3297" s="9"/>
      <c r="IS3297" s="9"/>
      <c r="IT3297" s="9"/>
      <c r="IU3297" s="9"/>
      <c r="IV3297" s="9"/>
    </row>
    <row r="3298" s="5" customFormat="1" ht="15.75" customHeight="1" spans="3:256">
      <c r="C3298" s="7"/>
      <c r="D3298" s="1"/>
      <c r="E3298" s="1"/>
      <c r="F3298" s="8"/>
      <c r="IP3298" s="9"/>
      <c r="IQ3298" s="9"/>
      <c r="IR3298" s="9"/>
      <c r="IS3298" s="9"/>
      <c r="IT3298" s="9"/>
      <c r="IU3298" s="9"/>
      <c r="IV3298" s="9"/>
    </row>
    <row r="3299" s="5" customFormat="1" ht="15.75" customHeight="1" spans="3:256">
      <c r="C3299" s="7"/>
      <c r="D3299" s="1"/>
      <c r="E3299" s="1"/>
      <c r="F3299" s="8"/>
      <c r="IP3299" s="9"/>
      <c r="IQ3299" s="9"/>
      <c r="IR3299" s="9"/>
      <c r="IS3299" s="9"/>
      <c r="IT3299" s="9"/>
      <c r="IU3299" s="9"/>
      <c r="IV3299" s="9"/>
    </row>
    <row r="3300" s="5" customFormat="1" ht="15.75" customHeight="1" spans="3:256">
      <c r="C3300" s="7"/>
      <c r="D3300" s="1"/>
      <c r="E3300" s="1"/>
      <c r="F3300" s="8"/>
      <c r="IP3300" s="9"/>
      <c r="IQ3300" s="9"/>
      <c r="IR3300" s="9"/>
      <c r="IS3300" s="9"/>
      <c r="IT3300" s="9"/>
      <c r="IU3300" s="9"/>
      <c r="IV3300" s="9"/>
    </row>
    <row r="3301" s="5" customFormat="1" ht="15.75" customHeight="1" spans="3:256">
      <c r="C3301" s="7"/>
      <c r="D3301" s="1"/>
      <c r="E3301" s="1"/>
      <c r="F3301" s="8"/>
      <c r="IP3301" s="9"/>
      <c r="IQ3301" s="9"/>
      <c r="IR3301" s="9"/>
      <c r="IS3301" s="9"/>
      <c r="IT3301" s="9"/>
      <c r="IU3301" s="9"/>
      <c r="IV3301" s="9"/>
    </row>
    <row r="3302" s="5" customFormat="1" ht="15.75" customHeight="1" spans="3:256">
      <c r="C3302" s="7"/>
      <c r="D3302" s="1"/>
      <c r="E3302" s="1"/>
      <c r="F3302" s="8"/>
      <c r="IP3302" s="9"/>
      <c r="IQ3302" s="9"/>
      <c r="IR3302" s="9"/>
      <c r="IS3302" s="9"/>
      <c r="IT3302" s="9"/>
      <c r="IU3302" s="9"/>
      <c r="IV3302" s="9"/>
    </row>
    <row r="3303" s="5" customFormat="1" ht="15.75" customHeight="1" spans="3:256">
      <c r="C3303" s="7"/>
      <c r="D3303" s="1"/>
      <c r="E3303" s="1"/>
      <c r="F3303" s="8"/>
      <c r="IP3303" s="9"/>
      <c r="IQ3303" s="9"/>
      <c r="IR3303" s="9"/>
      <c r="IS3303" s="9"/>
      <c r="IT3303" s="9"/>
      <c r="IU3303" s="9"/>
      <c r="IV3303" s="9"/>
    </row>
    <row r="3304" s="5" customFormat="1" ht="15.75" customHeight="1" spans="3:256">
      <c r="C3304" s="7"/>
      <c r="D3304" s="1"/>
      <c r="E3304" s="1"/>
      <c r="F3304" s="8"/>
      <c r="IP3304" s="9"/>
      <c r="IQ3304" s="9"/>
      <c r="IR3304" s="9"/>
      <c r="IS3304" s="9"/>
      <c r="IT3304" s="9"/>
      <c r="IU3304" s="9"/>
      <c r="IV3304" s="9"/>
    </row>
    <row r="3305" s="5" customFormat="1" ht="15.75" customHeight="1" spans="3:256">
      <c r="C3305" s="7"/>
      <c r="D3305" s="1"/>
      <c r="E3305" s="1"/>
      <c r="F3305" s="8"/>
      <c r="IP3305" s="9"/>
      <c r="IQ3305" s="9"/>
      <c r="IR3305" s="9"/>
      <c r="IS3305" s="9"/>
      <c r="IT3305" s="9"/>
      <c r="IU3305" s="9"/>
      <c r="IV3305" s="9"/>
    </row>
    <row r="3306" s="5" customFormat="1" ht="15.75" customHeight="1" spans="3:256">
      <c r="C3306" s="7"/>
      <c r="D3306" s="1"/>
      <c r="E3306" s="1"/>
      <c r="F3306" s="8"/>
      <c r="IP3306" s="9"/>
      <c r="IQ3306" s="9"/>
      <c r="IR3306" s="9"/>
      <c r="IS3306" s="9"/>
      <c r="IT3306" s="9"/>
      <c r="IU3306" s="9"/>
      <c r="IV3306" s="9"/>
    </row>
    <row r="3307" s="5" customFormat="1" ht="15.75" customHeight="1" spans="3:256">
      <c r="C3307" s="7"/>
      <c r="D3307" s="1"/>
      <c r="E3307" s="1"/>
      <c r="F3307" s="8"/>
      <c r="IP3307" s="9"/>
      <c r="IQ3307" s="9"/>
      <c r="IR3307" s="9"/>
      <c r="IS3307" s="9"/>
      <c r="IT3307" s="9"/>
      <c r="IU3307" s="9"/>
      <c r="IV3307" s="9"/>
    </row>
    <row r="3308" s="5" customFormat="1" ht="15.75" customHeight="1" spans="3:256">
      <c r="C3308" s="7"/>
      <c r="D3308" s="1"/>
      <c r="E3308" s="1"/>
      <c r="F3308" s="8"/>
      <c r="IP3308" s="9"/>
      <c r="IQ3308" s="9"/>
      <c r="IR3308" s="9"/>
      <c r="IS3308" s="9"/>
      <c r="IT3308" s="9"/>
      <c r="IU3308" s="9"/>
      <c r="IV3308" s="9"/>
    </row>
    <row r="3309" s="5" customFormat="1" ht="15.75" customHeight="1" spans="3:256">
      <c r="C3309" s="7"/>
      <c r="D3309" s="1"/>
      <c r="E3309" s="1"/>
      <c r="F3309" s="8"/>
      <c r="IP3309" s="9"/>
      <c r="IQ3309" s="9"/>
      <c r="IR3309" s="9"/>
      <c r="IS3309" s="9"/>
      <c r="IT3309" s="9"/>
      <c r="IU3309" s="9"/>
      <c r="IV3309" s="9"/>
    </row>
    <row r="3310" s="5" customFormat="1" ht="15.75" customHeight="1" spans="3:256">
      <c r="C3310" s="7"/>
      <c r="D3310" s="1"/>
      <c r="E3310" s="1"/>
      <c r="F3310" s="8"/>
      <c r="IP3310" s="9"/>
      <c r="IQ3310" s="9"/>
      <c r="IR3310" s="9"/>
      <c r="IS3310" s="9"/>
      <c r="IT3310" s="9"/>
      <c r="IU3310" s="9"/>
      <c r="IV3310" s="9"/>
    </row>
    <row r="3311" s="5" customFormat="1" ht="15.75" customHeight="1" spans="3:256">
      <c r="C3311" s="7"/>
      <c r="D3311" s="1"/>
      <c r="E3311" s="1"/>
      <c r="F3311" s="8"/>
      <c r="IP3311" s="9"/>
      <c r="IQ3311" s="9"/>
      <c r="IR3311" s="9"/>
      <c r="IS3311" s="9"/>
      <c r="IT3311" s="9"/>
      <c r="IU3311" s="9"/>
      <c r="IV3311" s="9"/>
    </row>
    <row r="3312" s="5" customFormat="1" ht="15.75" customHeight="1" spans="3:256">
      <c r="C3312" s="7"/>
      <c r="D3312" s="1"/>
      <c r="E3312" s="1"/>
      <c r="F3312" s="8"/>
      <c r="IP3312" s="9"/>
      <c r="IQ3312" s="9"/>
      <c r="IR3312" s="9"/>
      <c r="IS3312" s="9"/>
      <c r="IT3312" s="9"/>
      <c r="IU3312" s="9"/>
      <c r="IV3312" s="9"/>
    </row>
    <row r="3313" s="5" customFormat="1" ht="15.75" customHeight="1" spans="3:256">
      <c r="C3313" s="7"/>
      <c r="D3313" s="1"/>
      <c r="E3313" s="1"/>
      <c r="F3313" s="8"/>
      <c r="IP3313" s="9"/>
      <c r="IQ3313" s="9"/>
      <c r="IR3313" s="9"/>
      <c r="IS3313" s="9"/>
      <c r="IT3313" s="9"/>
      <c r="IU3313" s="9"/>
      <c r="IV3313" s="9"/>
    </row>
    <row r="3314" s="5" customFormat="1" ht="15.75" customHeight="1" spans="3:256">
      <c r="C3314" s="7"/>
      <c r="D3314" s="1"/>
      <c r="E3314" s="1"/>
      <c r="F3314" s="8"/>
      <c r="IP3314" s="9"/>
      <c r="IQ3314" s="9"/>
      <c r="IR3314" s="9"/>
      <c r="IS3314" s="9"/>
      <c r="IT3314" s="9"/>
      <c r="IU3314" s="9"/>
      <c r="IV3314" s="9"/>
    </row>
    <row r="3315" s="5" customFormat="1" ht="15.75" customHeight="1" spans="3:256">
      <c r="C3315" s="7"/>
      <c r="D3315" s="1"/>
      <c r="E3315" s="1"/>
      <c r="F3315" s="8"/>
      <c r="IP3315" s="9"/>
      <c r="IQ3315" s="9"/>
      <c r="IR3315" s="9"/>
      <c r="IS3315" s="9"/>
      <c r="IT3315" s="9"/>
      <c r="IU3315" s="9"/>
      <c r="IV3315" s="9"/>
    </row>
    <row r="3316" s="5" customFormat="1" ht="15.75" customHeight="1" spans="3:256">
      <c r="C3316" s="7"/>
      <c r="D3316" s="1"/>
      <c r="E3316" s="1"/>
      <c r="F3316" s="8"/>
      <c r="IP3316" s="9"/>
      <c r="IQ3316" s="9"/>
      <c r="IR3316" s="9"/>
      <c r="IS3316" s="9"/>
      <c r="IT3316" s="9"/>
      <c r="IU3316" s="9"/>
      <c r="IV3316" s="9"/>
    </row>
    <row r="3317" s="5" customFormat="1" ht="15.75" customHeight="1" spans="3:256">
      <c r="C3317" s="7"/>
      <c r="D3317" s="1"/>
      <c r="E3317" s="1"/>
      <c r="F3317" s="8"/>
      <c r="IP3317" s="9"/>
      <c r="IQ3317" s="9"/>
      <c r="IR3317" s="9"/>
      <c r="IS3317" s="9"/>
      <c r="IT3317" s="9"/>
      <c r="IU3317" s="9"/>
      <c r="IV3317" s="9"/>
    </row>
    <row r="3318" s="5" customFormat="1" ht="15.75" customHeight="1" spans="3:256">
      <c r="C3318" s="7"/>
      <c r="D3318" s="1"/>
      <c r="E3318" s="1"/>
      <c r="F3318" s="8"/>
      <c r="IP3318" s="9"/>
      <c r="IQ3318" s="9"/>
      <c r="IR3318" s="9"/>
      <c r="IS3318" s="9"/>
      <c r="IT3318" s="9"/>
      <c r="IU3318" s="9"/>
      <c r="IV3318" s="9"/>
    </row>
    <row r="3319" s="5" customFormat="1" ht="15.75" customHeight="1" spans="3:256">
      <c r="C3319" s="7"/>
      <c r="D3319" s="1"/>
      <c r="E3319" s="1"/>
      <c r="F3319" s="8"/>
      <c r="IP3319" s="9"/>
      <c r="IQ3319" s="9"/>
      <c r="IR3319" s="9"/>
      <c r="IS3319" s="9"/>
      <c r="IT3319" s="9"/>
      <c r="IU3319" s="9"/>
      <c r="IV3319" s="9"/>
    </row>
    <row r="3320" s="5" customFormat="1" ht="15.75" customHeight="1" spans="3:256">
      <c r="C3320" s="7"/>
      <c r="D3320" s="1"/>
      <c r="E3320" s="1"/>
      <c r="F3320" s="8"/>
      <c r="IP3320" s="9"/>
      <c r="IQ3320" s="9"/>
      <c r="IR3320" s="9"/>
      <c r="IS3320" s="9"/>
      <c r="IT3320" s="9"/>
      <c r="IU3320" s="9"/>
      <c r="IV3320" s="9"/>
    </row>
    <row r="3321" s="5" customFormat="1" ht="15.75" customHeight="1" spans="3:256">
      <c r="C3321" s="7"/>
      <c r="D3321" s="1"/>
      <c r="E3321" s="1"/>
      <c r="F3321" s="8"/>
      <c r="IP3321" s="9"/>
      <c r="IQ3321" s="9"/>
      <c r="IR3321" s="9"/>
      <c r="IS3321" s="9"/>
      <c r="IT3321" s="9"/>
      <c r="IU3321" s="9"/>
      <c r="IV3321" s="9"/>
    </row>
    <row r="3322" s="5" customFormat="1" ht="15.75" customHeight="1" spans="3:256">
      <c r="C3322" s="7"/>
      <c r="D3322" s="1"/>
      <c r="E3322" s="1"/>
      <c r="F3322" s="8"/>
      <c r="IP3322" s="9"/>
      <c r="IQ3322" s="9"/>
      <c r="IR3322" s="9"/>
      <c r="IS3322" s="9"/>
      <c r="IT3322" s="9"/>
      <c r="IU3322" s="9"/>
      <c r="IV3322" s="9"/>
    </row>
    <row r="3323" s="5" customFormat="1" ht="15.75" customHeight="1" spans="3:256">
      <c r="C3323" s="7"/>
      <c r="D3323" s="1"/>
      <c r="E3323" s="1"/>
      <c r="F3323" s="8"/>
      <c r="IP3323" s="9"/>
      <c r="IQ3323" s="9"/>
      <c r="IR3323" s="9"/>
      <c r="IS3323" s="9"/>
      <c r="IT3323" s="9"/>
      <c r="IU3323" s="9"/>
      <c r="IV3323" s="9"/>
    </row>
    <row r="3324" s="5" customFormat="1" ht="15.75" customHeight="1" spans="3:256">
      <c r="C3324" s="7"/>
      <c r="D3324" s="1"/>
      <c r="E3324" s="1"/>
      <c r="F3324" s="8"/>
      <c r="IP3324" s="9"/>
      <c r="IQ3324" s="9"/>
      <c r="IR3324" s="9"/>
      <c r="IS3324" s="9"/>
      <c r="IT3324" s="9"/>
      <c r="IU3324" s="9"/>
      <c r="IV3324" s="9"/>
    </row>
    <row r="3325" s="5" customFormat="1" ht="15.75" customHeight="1" spans="3:256">
      <c r="C3325" s="7"/>
      <c r="D3325" s="1"/>
      <c r="E3325" s="1"/>
      <c r="F3325" s="8"/>
      <c r="IP3325" s="9"/>
      <c r="IQ3325" s="9"/>
      <c r="IR3325" s="9"/>
      <c r="IS3325" s="9"/>
      <c r="IT3325" s="9"/>
      <c r="IU3325" s="9"/>
      <c r="IV3325" s="9"/>
    </row>
    <row r="3326" s="5" customFormat="1" ht="15.75" customHeight="1" spans="3:256">
      <c r="C3326" s="7"/>
      <c r="D3326" s="1"/>
      <c r="E3326" s="1"/>
      <c r="F3326" s="8"/>
      <c r="IP3326" s="9"/>
      <c r="IQ3326" s="9"/>
      <c r="IR3326" s="9"/>
      <c r="IS3326" s="9"/>
      <c r="IT3326" s="9"/>
      <c r="IU3326" s="9"/>
      <c r="IV3326" s="9"/>
    </row>
    <row r="3327" s="5" customFormat="1" ht="15.75" customHeight="1" spans="3:256">
      <c r="C3327" s="7"/>
      <c r="D3327" s="1"/>
      <c r="E3327" s="1"/>
      <c r="F3327" s="8"/>
      <c r="IP3327" s="9"/>
      <c r="IQ3327" s="9"/>
      <c r="IR3327" s="9"/>
      <c r="IS3327" s="9"/>
      <c r="IT3327" s="9"/>
      <c r="IU3327" s="9"/>
      <c r="IV3327" s="9"/>
    </row>
    <row r="3328" s="5" customFormat="1" ht="15.75" customHeight="1" spans="3:256">
      <c r="C3328" s="7"/>
      <c r="D3328" s="1"/>
      <c r="E3328" s="1"/>
      <c r="F3328" s="8"/>
      <c r="IP3328" s="9"/>
      <c r="IQ3328" s="9"/>
      <c r="IR3328" s="9"/>
      <c r="IS3328" s="9"/>
      <c r="IT3328" s="9"/>
      <c r="IU3328" s="9"/>
      <c r="IV3328" s="9"/>
    </row>
    <row r="3329" s="5" customFormat="1" ht="15.75" customHeight="1" spans="3:256">
      <c r="C3329" s="7"/>
      <c r="D3329" s="1"/>
      <c r="E3329" s="1"/>
      <c r="F3329" s="8"/>
      <c r="IP3329" s="9"/>
      <c r="IQ3329" s="9"/>
      <c r="IR3329" s="9"/>
      <c r="IS3329" s="9"/>
      <c r="IT3329" s="9"/>
      <c r="IU3329" s="9"/>
      <c r="IV3329" s="9"/>
    </row>
    <row r="3330" s="5" customFormat="1" ht="15.75" customHeight="1" spans="3:256">
      <c r="C3330" s="7"/>
      <c r="D3330" s="1"/>
      <c r="E3330" s="1"/>
      <c r="F3330" s="8"/>
      <c r="IP3330" s="9"/>
      <c r="IQ3330" s="9"/>
      <c r="IR3330" s="9"/>
      <c r="IS3330" s="9"/>
      <c r="IT3330" s="9"/>
      <c r="IU3330" s="9"/>
      <c r="IV3330" s="9"/>
    </row>
    <row r="3331" s="5" customFormat="1" ht="15.75" customHeight="1" spans="3:256">
      <c r="C3331" s="7"/>
      <c r="D3331" s="1"/>
      <c r="E3331" s="1"/>
      <c r="F3331" s="8"/>
      <c r="IP3331" s="9"/>
      <c r="IQ3331" s="9"/>
      <c r="IR3331" s="9"/>
      <c r="IS3331" s="9"/>
      <c r="IT3331" s="9"/>
      <c r="IU3331" s="9"/>
      <c r="IV3331" s="9"/>
    </row>
    <row r="3332" s="5" customFormat="1" ht="15.75" customHeight="1" spans="3:256">
      <c r="C3332" s="7"/>
      <c r="D3332" s="1"/>
      <c r="E3332" s="1"/>
      <c r="F3332" s="8"/>
      <c r="IP3332" s="9"/>
      <c r="IQ3332" s="9"/>
      <c r="IR3332" s="9"/>
      <c r="IS3332" s="9"/>
      <c r="IT3332" s="9"/>
      <c r="IU3332" s="9"/>
      <c r="IV3332" s="9"/>
    </row>
    <row r="3333" s="5" customFormat="1" ht="15.75" customHeight="1" spans="3:256">
      <c r="C3333" s="7"/>
      <c r="D3333" s="1"/>
      <c r="E3333" s="1"/>
      <c r="F3333" s="8"/>
      <c r="IP3333" s="9"/>
      <c r="IQ3333" s="9"/>
      <c r="IR3333" s="9"/>
      <c r="IS3333" s="9"/>
      <c r="IT3333" s="9"/>
      <c r="IU3333" s="9"/>
      <c r="IV3333" s="9"/>
    </row>
    <row r="3334" s="5" customFormat="1" ht="15.75" customHeight="1" spans="3:256">
      <c r="C3334" s="7"/>
      <c r="D3334" s="1"/>
      <c r="E3334" s="1"/>
      <c r="F3334" s="8"/>
      <c r="IP3334" s="9"/>
      <c r="IQ3334" s="9"/>
      <c r="IR3334" s="9"/>
      <c r="IS3334" s="9"/>
      <c r="IT3334" s="9"/>
      <c r="IU3334" s="9"/>
      <c r="IV3334" s="9"/>
    </row>
    <row r="3335" s="5" customFormat="1" ht="15.75" customHeight="1" spans="3:256">
      <c r="C3335" s="7"/>
      <c r="D3335" s="1"/>
      <c r="E3335" s="1"/>
      <c r="F3335" s="8"/>
      <c r="IP3335" s="9"/>
      <c r="IQ3335" s="9"/>
      <c r="IR3335" s="9"/>
      <c r="IS3335" s="9"/>
      <c r="IT3335" s="9"/>
      <c r="IU3335" s="9"/>
      <c r="IV3335" s="9"/>
    </row>
    <row r="3336" s="5" customFormat="1" ht="15.75" customHeight="1" spans="3:256">
      <c r="C3336" s="7"/>
      <c r="D3336" s="1"/>
      <c r="E3336" s="1"/>
      <c r="F3336" s="8"/>
      <c r="IP3336" s="9"/>
      <c r="IQ3336" s="9"/>
      <c r="IR3336" s="9"/>
      <c r="IS3336" s="9"/>
      <c r="IT3336" s="9"/>
      <c r="IU3336" s="9"/>
      <c r="IV3336" s="9"/>
    </row>
    <row r="3337" s="5" customFormat="1" ht="15.75" customHeight="1" spans="3:256">
      <c r="C3337" s="7"/>
      <c r="D3337" s="1"/>
      <c r="E3337" s="1"/>
      <c r="F3337" s="8"/>
      <c r="IP3337" s="9"/>
      <c r="IQ3337" s="9"/>
      <c r="IR3337" s="9"/>
      <c r="IS3337" s="9"/>
      <c r="IT3337" s="9"/>
      <c r="IU3337" s="9"/>
      <c r="IV3337" s="9"/>
    </row>
    <row r="3338" s="5" customFormat="1" ht="15.75" customHeight="1" spans="3:256">
      <c r="C3338" s="7"/>
      <c r="D3338" s="1"/>
      <c r="E3338" s="1"/>
      <c r="F3338" s="8"/>
      <c r="IP3338" s="9"/>
      <c r="IQ3338" s="9"/>
      <c r="IR3338" s="9"/>
      <c r="IS3338" s="9"/>
      <c r="IT3338" s="9"/>
      <c r="IU3338" s="9"/>
      <c r="IV3338" s="9"/>
    </row>
    <row r="3339" s="5" customFormat="1" ht="15.75" customHeight="1" spans="3:256">
      <c r="C3339" s="7"/>
      <c r="D3339" s="1"/>
      <c r="E3339" s="1"/>
      <c r="F3339" s="8"/>
      <c r="IP3339" s="9"/>
      <c r="IQ3339" s="9"/>
      <c r="IR3339" s="9"/>
      <c r="IS3339" s="9"/>
      <c r="IT3339" s="9"/>
      <c r="IU3339" s="9"/>
      <c r="IV3339" s="9"/>
    </row>
    <row r="3340" s="5" customFormat="1" ht="15.75" customHeight="1" spans="3:256">
      <c r="C3340" s="7"/>
      <c r="D3340" s="1"/>
      <c r="E3340" s="1"/>
      <c r="F3340" s="8"/>
      <c r="IP3340" s="9"/>
      <c r="IQ3340" s="9"/>
      <c r="IR3340" s="9"/>
      <c r="IS3340" s="9"/>
      <c r="IT3340" s="9"/>
      <c r="IU3340" s="9"/>
      <c r="IV3340" s="9"/>
    </row>
    <row r="3341" s="5" customFormat="1" ht="15.75" customHeight="1" spans="3:256">
      <c r="C3341" s="7"/>
      <c r="D3341" s="1"/>
      <c r="E3341" s="1"/>
      <c r="F3341" s="8"/>
      <c r="IP3341" s="9"/>
      <c r="IQ3341" s="9"/>
      <c r="IR3341" s="9"/>
      <c r="IS3341" s="9"/>
      <c r="IT3341" s="9"/>
      <c r="IU3341" s="9"/>
      <c r="IV3341" s="9"/>
    </row>
    <row r="3342" s="5" customFormat="1" ht="15.75" customHeight="1" spans="3:256">
      <c r="C3342" s="7"/>
      <c r="D3342" s="1"/>
      <c r="E3342" s="1"/>
      <c r="F3342" s="8"/>
      <c r="IP3342" s="9"/>
      <c r="IQ3342" s="9"/>
      <c r="IR3342" s="9"/>
      <c r="IS3342" s="9"/>
      <c r="IT3342" s="9"/>
      <c r="IU3342" s="9"/>
      <c r="IV3342" s="9"/>
    </row>
    <row r="3343" s="5" customFormat="1" ht="15.75" customHeight="1" spans="3:256">
      <c r="C3343" s="7"/>
      <c r="D3343" s="1"/>
      <c r="E3343" s="1"/>
      <c r="F3343" s="8"/>
      <c r="IP3343" s="9"/>
      <c r="IQ3343" s="9"/>
      <c r="IR3343" s="9"/>
      <c r="IS3343" s="9"/>
      <c r="IT3343" s="9"/>
      <c r="IU3343" s="9"/>
      <c r="IV3343" s="9"/>
    </row>
    <row r="3344" s="5" customFormat="1" ht="15.75" customHeight="1" spans="3:256">
      <c r="C3344" s="7"/>
      <c r="D3344" s="1"/>
      <c r="E3344" s="1"/>
      <c r="F3344" s="8"/>
      <c r="IP3344" s="9"/>
      <c r="IQ3344" s="9"/>
      <c r="IR3344" s="9"/>
      <c r="IS3344" s="9"/>
      <c r="IT3344" s="9"/>
      <c r="IU3344" s="9"/>
      <c r="IV3344" s="9"/>
    </row>
    <row r="3345" s="5" customFormat="1" ht="15.75" customHeight="1" spans="3:256">
      <c r="C3345" s="7"/>
      <c r="D3345" s="1"/>
      <c r="E3345" s="1"/>
      <c r="F3345" s="8"/>
      <c r="IP3345" s="9"/>
      <c r="IQ3345" s="9"/>
      <c r="IR3345" s="9"/>
      <c r="IS3345" s="9"/>
      <c r="IT3345" s="9"/>
      <c r="IU3345" s="9"/>
      <c r="IV3345" s="9"/>
    </row>
    <row r="3346" s="5" customFormat="1" ht="15.75" customHeight="1" spans="3:256">
      <c r="C3346" s="7"/>
      <c r="D3346" s="1"/>
      <c r="E3346" s="1"/>
      <c r="F3346" s="8"/>
      <c r="IP3346" s="9"/>
      <c r="IQ3346" s="9"/>
      <c r="IR3346" s="9"/>
      <c r="IS3346" s="9"/>
      <c r="IT3346" s="9"/>
      <c r="IU3346" s="9"/>
      <c r="IV3346" s="9"/>
    </row>
    <row r="3347" s="5" customFormat="1" ht="15.75" customHeight="1" spans="3:256">
      <c r="C3347" s="7"/>
      <c r="D3347" s="1"/>
      <c r="E3347" s="1"/>
      <c r="F3347" s="8"/>
      <c r="IP3347" s="9"/>
      <c r="IQ3347" s="9"/>
      <c r="IR3347" s="9"/>
      <c r="IS3347" s="9"/>
      <c r="IT3347" s="9"/>
      <c r="IU3347" s="9"/>
      <c r="IV3347" s="9"/>
    </row>
    <row r="3348" s="5" customFormat="1" ht="15.75" customHeight="1" spans="3:256">
      <c r="C3348" s="7"/>
      <c r="D3348" s="1"/>
      <c r="E3348" s="1"/>
      <c r="F3348" s="8"/>
      <c r="IP3348" s="9"/>
      <c r="IQ3348" s="9"/>
      <c r="IR3348" s="9"/>
      <c r="IS3348" s="9"/>
      <c r="IT3348" s="9"/>
      <c r="IU3348" s="9"/>
      <c r="IV3348" s="9"/>
    </row>
    <row r="3349" s="5" customFormat="1" ht="15.75" customHeight="1" spans="3:256">
      <c r="C3349" s="7"/>
      <c r="D3349" s="1"/>
      <c r="E3349" s="1"/>
      <c r="F3349" s="8"/>
      <c r="IP3349" s="9"/>
      <c r="IQ3349" s="9"/>
      <c r="IR3349" s="9"/>
      <c r="IS3349" s="9"/>
      <c r="IT3349" s="9"/>
      <c r="IU3349" s="9"/>
      <c r="IV3349" s="9"/>
    </row>
    <row r="3350" s="5" customFormat="1" ht="15.75" customHeight="1" spans="3:256">
      <c r="C3350" s="7"/>
      <c r="D3350" s="1"/>
      <c r="E3350" s="1"/>
      <c r="F3350" s="8"/>
      <c r="IP3350" s="9"/>
      <c r="IQ3350" s="9"/>
      <c r="IR3350" s="9"/>
      <c r="IS3350" s="9"/>
      <c r="IT3350" s="9"/>
      <c r="IU3350" s="9"/>
      <c r="IV3350" s="9"/>
    </row>
    <row r="3351" s="5" customFormat="1" ht="15.75" customHeight="1" spans="3:256">
      <c r="C3351" s="7"/>
      <c r="D3351" s="1"/>
      <c r="E3351" s="1"/>
      <c r="F3351" s="8"/>
      <c r="IP3351" s="9"/>
      <c r="IQ3351" s="9"/>
      <c r="IR3351" s="9"/>
      <c r="IS3351" s="9"/>
      <c r="IT3351" s="9"/>
      <c r="IU3351" s="9"/>
      <c r="IV3351" s="9"/>
    </row>
    <row r="3352" s="5" customFormat="1" ht="15.75" customHeight="1" spans="3:256">
      <c r="C3352" s="7"/>
      <c r="D3352" s="1"/>
      <c r="E3352" s="1"/>
      <c r="F3352" s="8"/>
      <c r="IP3352" s="9"/>
      <c r="IQ3352" s="9"/>
      <c r="IR3352" s="9"/>
      <c r="IS3352" s="9"/>
      <c r="IT3352" s="9"/>
      <c r="IU3352" s="9"/>
      <c r="IV3352" s="9"/>
    </row>
    <row r="3353" s="5" customFormat="1" ht="15.75" customHeight="1" spans="3:256">
      <c r="C3353" s="7"/>
      <c r="D3353" s="1"/>
      <c r="E3353" s="1"/>
      <c r="F3353" s="8"/>
      <c r="IP3353" s="9"/>
      <c r="IQ3353" s="9"/>
      <c r="IR3353" s="9"/>
      <c r="IS3353" s="9"/>
      <c r="IT3353" s="9"/>
      <c r="IU3353" s="9"/>
      <c r="IV3353" s="9"/>
    </row>
    <row r="3354" s="5" customFormat="1" ht="15.75" customHeight="1" spans="3:256">
      <c r="C3354" s="7"/>
      <c r="D3354" s="1"/>
      <c r="E3354" s="1"/>
      <c r="F3354" s="8"/>
      <c r="IP3354" s="9"/>
      <c r="IQ3354" s="9"/>
      <c r="IR3354" s="9"/>
      <c r="IS3354" s="9"/>
      <c r="IT3354" s="9"/>
      <c r="IU3354" s="9"/>
      <c r="IV3354" s="9"/>
    </row>
    <row r="3355" s="5" customFormat="1" ht="15.75" customHeight="1" spans="3:256">
      <c r="C3355" s="7"/>
      <c r="D3355" s="1"/>
      <c r="E3355" s="1"/>
      <c r="F3355" s="8"/>
      <c r="IP3355" s="9"/>
      <c r="IQ3355" s="9"/>
      <c r="IR3355" s="9"/>
      <c r="IS3355" s="9"/>
      <c r="IT3355" s="9"/>
      <c r="IU3355" s="9"/>
      <c r="IV3355" s="9"/>
    </row>
    <row r="3356" s="5" customFormat="1" ht="15.75" customHeight="1" spans="3:256">
      <c r="C3356" s="7"/>
      <c r="D3356" s="1"/>
      <c r="E3356" s="1"/>
      <c r="F3356" s="8"/>
      <c r="IP3356" s="9"/>
      <c r="IQ3356" s="9"/>
      <c r="IR3356" s="9"/>
      <c r="IS3356" s="9"/>
      <c r="IT3356" s="9"/>
      <c r="IU3356" s="9"/>
      <c r="IV3356" s="9"/>
    </row>
    <row r="3357" s="5" customFormat="1" ht="15.75" customHeight="1" spans="3:256">
      <c r="C3357" s="7"/>
      <c r="D3357" s="1"/>
      <c r="E3357" s="1"/>
      <c r="F3357" s="8"/>
      <c r="IP3357" s="9"/>
      <c r="IQ3357" s="9"/>
      <c r="IR3357" s="9"/>
      <c r="IS3357" s="9"/>
      <c r="IT3357" s="9"/>
      <c r="IU3357" s="9"/>
      <c r="IV3357" s="9"/>
    </row>
    <row r="3358" s="5" customFormat="1" ht="15.75" customHeight="1" spans="3:256">
      <c r="C3358" s="7"/>
      <c r="D3358" s="1"/>
      <c r="E3358" s="1"/>
      <c r="F3358" s="8"/>
      <c r="IP3358" s="9"/>
      <c r="IQ3358" s="9"/>
      <c r="IR3358" s="9"/>
      <c r="IS3358" s="9"/>
      <c r="IT3358" s="9"/>
      <c r="IU3358" s="9"/>
      <c r="IV3358" s="9"/>
    </row>
    <row r="3359" s="5" customFormat="1" ht="15.75" customHeight="1" spans="3:256">
      <c r="C3359" s="7"/>
      <c r="D3359" s="1"/>
      <c r="E3359" s="1"/>
      <c r="F3359" s="8"/>
      <c r="IP3359" s="9"/>
      <c r="IQ3359" s="9"/>
      <c r="IR3359" s="9"/>
      <c r="IS3359" s="9"/>
      <c r="IT3359" s="9"/>
      <c r="IU3359" s="9"/>
      <c r="IV3359" s="9"/>
    </row>
    <row r="3360" s="5" customFormat="1" ht="15.75" customHeight="1" spans="3:256">
      <c r="C3360" s="7"/>
      <c r="D3360" s="1"/>
      <c r="E3360" s="1"/>
      <c r="F3360" s="8"/>
      <c r="IP3360" s="9"/>
      <c r="IQ3360" s="9"/>
      <c r="IR3360" s="9"/>
      <c r="IS3360" s="9"/>
      <c r="IT3360" s="9"/>
      <c r="IU3360" s="9"/>
      <c r="IV3360" s="9"/>
    </row>
    <row r="3361" s="5" customFormat="1" ht="15.75" customHeight="1" spans="3:256">
      <c r="C3361" s="7"/>
      <c r="D3361" s="1"/>
      <c r="E3361" s="1"/>
      <c r="F3361" s="8"/>
      <c r="IP3361" s="9"/>
      <c r="IQ3361" s="9"/>
      <c r="IR3361" s="9"/>
      <c r="IS3361" s="9"/>
      <c r="IT3361" s="9"/>
      <c r="IU3361" s="9"/>
      <c r="IV3361" s="9"/>
    </row>
    <row r="3362" s="5" customFormat="1" ht="15.75" customHeight="1" spans="3:256">
      <c r="C3362" s="7"/>
      <c r="D3362" s="1"/>
      <c r="E3362" s="1"/>
      <c r="F3362" s="8"/>
      <c r="IP3362" s="9"/>
      <c r="IQ3362" s="9"/>
      <c r="IR3362" s="9"/>
      <c r="IS3362" s="9"/>
      <c r="IT3362" s="9"/>
      <c r="IU3362" s="9"/>
      <c r="IV3362" s="9"/>
    </row>
    <row r="3363" s="5" customFormat="1" ht="15.75" customHeight="1" spans="3:256">
      <c r="C3363" s="7"/>
      <c r="D3363" s="1"/>
      <c r="E3363" s="1"/>
      <c r="F3363" s="8"/>
      <c r="IP3363" s="9"/>
      <c r="IQ3363" s="9"/>
      <c r="IR3363" s="9"/>
      <c r="IS3363" s="9"/>
      <c r="IT3363" s="9"/>
      <c r="IU3363" s="9"/>
      <c r="IV3363" s="9"/>
    </row>
    <row r="3364" s="5" customFormat="1" ht="15.75" customHeight="1" spans="3:256">
      <c r="C3364" s="7"/>
      <c r="D3364" s="1"/>
      <c r="E3364" s="1"/>
      <c r="F3364" s="8"/>
      <c r="IP3364" s="9"/>
      <c r="IQ3364" s="9"/>
      <c r="IR3364" s="9"/>
      <c r="IS3364" s="9"/>
      <c r="IT3364" s="9"/>
      <c r="IU3364" s="9"/>
      <c r="IV3364" s="9"/>
    </row>
    <row r="3365" s="5" customFormat="1" ht="15.75" customHeight="1" spans="3:256">
      <c r="C3365" s="7"/>
      <c r="D3365" s="1"/>
      <c r="E3365" s="1"/>
      <c r="F3365" s="8"/>
      <c r="IP3365" s="9"/>
      <c r="IQ3365" s="9"/>
      <c r="IR3365" s="9"/>
      <c r="IS3365" s="9"/>
      <c r="IT3365" s="9"/>
      <c r="IU3365" s="9"/>
      <c r="IV3365" s="9"/>
    </row>
    <row r="3366" s="5" customFormat="1" ht="15.75" customHeight="1" spans="3:256">
      <c r="C3366" s="7"/>
      <c r="D3366" s="1"/>
      <c r="E3366" s="1"/>
      <c r="F3366" s="8"/>
      <c r="IP3366" s="9"/>
      <c r="IQ3366" s="9"/>
      <c r="IR3366" s="9"/>
      <c r="IS3366" s="9"/>
      <c r="IT3366" s="9"/>
      <c r="IU3366" s="9"/>
      <c r="IV3366" s="9"/>
    </row>
    <row r="3367" s="5" customFormat="1" ht="15.75" customHeight="1" spans="3:256">
      <c r="C3367" s="7"/>
      <c r="D3367" s="1"/>
      <c r="E3367" s="1"/>
      <c r="F3367" s="8"/>
      <c r="IP3367" s="9"/>
      <c r="IQ3367" s="9"/>
      <c r="IR3367" s="9"/>
      <c r="IS3367" s="9"/>
      <c r="IT3367" s="9"/>
      <c r="IU3367" s="9"/>
      <c r="IV3367" s="9"/>
    </row>
    <row r="3368" s="5" customFormat="1" ht="15.75" customHeight="1" spans="3:256">
      <c r="C3368" s="7"/>
      <c r="D3368" s="1"/>
      <c r="E3368" s="1"/>
      <c r="F3368" s="8"/>
      <c r="IP3368" s="9"/>
      <c r="IQ3368" s="9"/>
      <c r="IR3368" s="9"/>
      <c r="IS3368" s="9"/>
      <c r="IT3368" s="9"/>
      <c r="IU3368" s="9"/>
      <c r="IV3368" s="9"/>
    </row>
    <row r="3369" s="5" customFormat="1" ht="15.75" customHeight="1" spans="3:256">
      <c r="C3369" s="7"/>
      <c r="D3369" s="1"/>
      <c r="E3369" s="1"/>
      <c r="F3369" s="8"/>
      <c r="IP3369" s="9"/>
      <c r="IQ3369" s="9"/>
      <c r="IR3369" s="9"/>
      <c r="IS3369" s="9"/>
      <c r="IT3369" s="9"/>
      <c r="IU3369" s="9"/>
      <c r="IV3369" s="9"/>
    </row>
    <row r="3370" s="5" customFormat="1" ht="15.75" customHeight="1" spans="3:256">
      <c r="C3370" s="7"/>
      <c r="D3370" s="1"/>
      <c r="E3370" s="1"/>
      <c r="F3370" s="8"/>
      <c r="IP3370" s="9"/>
      <c r="IQ3370" s="9"/>
      <c r="IR3370" s="9"/>
      <c r="IS3370" s="9"/>
      <c r="IT3370" s="9"/>
      <c r="IU3370" s="9"/>
      <c r="IV3370" s="9"/>
    </row>
    <row r="3371" s="5" customFormat="1" ht="15.75" customHeight="1" spans="3:256">
      <c r="C3371" s="7"/>
      <c r="D3371" s="1"/>
      <c r="E3371" s="1"/>
      <c r="F3371" s="8"/>
      <c r="IP3371" s="9"/>
      <c r="IQ3371" s="9"/>
      <c r="IR3371" s="9"/>
      <c r="IS3371" s="9"/>
      <c r="IT3371" s="9"/>
      <c r="IU3371" s="9"/>
      <c r="IV3371" s="9"/>
    </row>
    <row r="3372" s="5" customFormat="1" ht="15.75" customHeight="1" spans="3:256">
      <c r="C3372" s="7"/>
      <c r="D3372" s="1"/>
      <c r="E3372" s="1"/>
      <c r="F3372" s="8"/>
      <c r="IP3372" s="9"/>
      <c r="IQ3372" s="9"/>
      <c r="IR3372" s="9"/>
      <c r="IS3372" s="9"/>
      <c r="IT3372" s="9"/>
      <c r="IU3372" s="9"/>
      <c r="IV3372" s="9"/>
    </row>
    <row r="3373" s="5" customFormat="1" ht="15.75" customHeight="1" spans="3:256">
      <c r="C3373" s="7"/>
      <c r="D3373" s="1"/>
      <c r="E3373" s="1"/>
      <c r="F3373" s="8"/>
      <c r="IP3373" s="9"/>
      <c r="IQ3373" s="9"/>
      <c r="IR3373" s="9"/>
      <c r="IS3373" s="9"/>
      <c r="IT3373" s="9"/>
      <c r="IU3373" s="9"/>
      <c r="IV3373" s="9"/>
    </row>
    <row r="3374" s="5" customFormat="1" ht="15.75" customHeight="1" spans="3:256">
      <c r="C3374" s="7"/>
      <c r="D3374" s="1"/>
      <c r="E3374" s="1"/>
      <c r="F3374" s="8"/>
      <c r="IP3374" s="9"/>
      <c r="IQ3374" s="9"/>
      <c r="IR3374" s="9"/>
      <c r="IS3374" s="9"/>
      <c r="IT3374" s="9"/>
      <c r="IU3374" s="9"/>
      <c r="IV3374" s="9"/>
    </row>
    <row r="3375" s="5" customFormat="1" ht="15.75" customHeight="1" spans="3:256">
      <c r="C3375" s="7"/>
      <c r="D3375" s="1"/>
      <c r="E3375" s="1"/>
      <c r="F3375" s="8"/>
      <c r="IP3375" s="9"/>
      <c r="IQ3375" s="9"/>
      <c r="IR3375" s="9"/>
      <c r="IS3375" s="9"/>
      <c r="IT3375" s="9"/>
      <c r="IU3375" s="9"/>
      <c r="IV3375" s="9"/>
    </row>
    <row r="3376" s="5" customFormat="1" ht="15.75" customHeight="1" spans="3:256">
      <c r="C3376" s="7"/>
      <c r="D3376" s="1"/>
      <c r="E3376" s="1"/>
      <c r="F3376" s="8"/>
      <c r="IP3376" s="9"/>
      <c r="IQ3376" s="9"/>
      <c r="IR3376" s="9"/>
      <c r="IS3376" s="9"/>
      <c r="IT3376" s="9"/>
      <c r="IU3376" s="9"/>
      <c r="IV3376" s="9"/>
    </row>
    <row r="3377" s="5" customFormat="1" ht="15.75" customHeight="1" spans="3:256">
      <c r="C3377" s="7"/>
      <c r="D3377" s="1"/>
      <c r="E3377" s="1"/>
      <c r="F3377" s="8"/>
      <c r="IP3377" s="9"/>
      <c r="IQ3377" s="9"/>
      <c r="IR3377" s="9"/>
      <c r="IS3377" s="9"/>
      <c r="IT3377" s="9"/>
      <c r="IU3377" s="9"/>
      <c r="IV3377" s="9"/>
    </row>
    <row r="3378" s="5" customFormat="1" ht="15.75" customHeight="1" spans="3:256">
      <c r="C3378" s="7"/>
      <c r="D3378" s="1"/>
      <c r="E3378" s="1"/>
      <c r="F3378" s="8"/>
      <c r="IP3378" s="9"/>
      <c r="IQ3378" s="9"/>
      <c r="IR3378" s="9"/>
      <c r="IS3378" s="9"/>
      <c r="IT3378" s="9"/>
      <c r="IU3378" s="9"/>
      <c r="IV3378" s="9"/>
    </row>
    <row r="3379" s="5" customFormat="1" ht="15.75" customHeight="1" spans="3:256">
      <c r="C3379" s="7"/>
      <c r="D3379" s="1"/>
      <c r="E3379" s="1"/>
      <c r="F3379" s="8"/>
      <c r="IP3379" s="9"/>
      <c r="IQ3379" s="9"/>
      <c r="IR3379" s="9"/>
      <c r="IS3379" s="9"/>
      <c r="IT3379" s="9"/>
      <c r="IU3379" s="9"/>
      <c r="IV3379" s="9"/>
    </row>
    <row r="3380" s="5" customFormat="1" ht="15.75" customHeight="1" spans="3:256">
      <c r="C3380" s="7"/>
      <c r="D3380" s="1"/>
      <c r="E3380" s="1"/>
      <c r="F3380" s="8"/>
      <c r="IP3380" s="9"/>
      <c r="IQ3380" s="9"/>
      <c r="IR3380" s="9"/>
      <c r="IS3380" s="9"/>
      <c r="IT3380" s="9"/>
      <c r="IU3380" s="9"/>
      <c r="IV3380" s="9"/>
    </row>
    <row r="3381" s="5" customFormat="1" ht="15.75" customHeight="1" spans="3:256">
      <c r="C3381" s="7"/>
      <c r="D3381" s="1"/>
      <c r="E3381" s="1"/>
      <c r="F3381" s="8"/>
      <c r="IP3381" s="9"/>
      <c r="IQ3381" s="9"/>
      <c r="IR3381" s="9"/>
      <c r="IS3381" s="9"/>
      <c r="IT3381" s="9"/>
      <c r="IU3381" s="9"/>
      <c r="IV3381" s="9"/>
    </row>
    <row r="3382" s="5" customFormat="1" ht="15.75" customHeight="1" spans="3:256">
      <c r="C3382" s="7"/>
      <c r="D3382" s="1"/>
      <c r="E3382" s="1"/>
      <c r="F3382" s="8"/>
      <c r="IP3382" s="9"/>
      <c r="IQ3382" s="9"/>
      <c r="IR3382" s="9"/>
      <c r="IS3382" s="9"/>
      <c r="IT3382" s="9"/>
      <c r="IU3382" s="9"/>
      <c r="IV3382" s="9"/>
    </row>
    <row r="3383" s="5" customFormat="1" ht="15.75" customHeight="1" spans="3:256">
      <c r="C3383" s="7"/>
      <c r="D3383" s="1"/>
      <c r="E3383" s="1"/>
      <c r="F3383" s="8"/>
      <c r="IP3383" s="9"/>
      <c r="IQ3383" s="9"/>
      <c r="IR3383" s="9"/>
      <c r="IS3383" s="9"/>
      <c r="IT3383" s="9"/>
      <c r="IU3383" s="9"/>
      <c r="IV3383" s="9"/>
    </row>
    <row r="3384" s="5" customFormat="1" ht="15.75" customHeight="1" spans="3:256">
      <c r="C3384" s="7"/>
      <c r="D3384" s="1"/>
      <c r="E3384" s="1"/>
      <c r="F3384" s="8"/>
      <c r="IP3384" s="9"/>
      <c r="IQ3384" s="9"/>
      <c r="IR3384" s="9"/>
      <c r="IS3384" s="9"/>
      <c r="IT3384" s="9"/>
      <c r="IU3384" s="9"/>
      <c r="IV3384" s="9"/>
    </row>
    <row r="3385" s="5" customFormat="1" ht="15.75" customHeight="1" spans="3:256">
      <c r="C3385" s="7"/>
      <c r="D3385" s="1"/>
      <c r="E3385" s="1"/>
      <c r="F3385" s="8"/>
      <c r="IP3385" s="9"/>
      <c r="IQ3385" s="9"/>
      <c r="IR3385" s="9"/>
      <c r="IS3385" s="9"/>
      <c r="IT3385" s="9"/>
      <c r="IU3385" s="9"/>
      <c r="IV3385" s="9"/>
    </row>
    <row r="3386" s="5" customFormat="1" ht="15.75" customHeight="1" spans="3:256">
      <c r="C3386" s="7"/>
      <c r="D3386" s="1"/>
      <c r="E3386" s="1"/>
      <c r="F3386" s="8"/>
      <c r="IP3386" s="9"/>
      <c r="IQ3386" s="9"/>
      <c r="IR3386" s="9"/>
      <c r="IS3386" s="9"/>
      <c r="IT3386" s="9"/>
      <c r="IU3386" s="9"/>
      <c r="IV3386" s="9"/>
    </row>
    <row r="3387" s="5" customFormat="1" ht="15.75" customHeight="1" spans="3:256">
      <c r="C3387" s="7"/>
      <c r="D3387" s="1"/>
      <c r="E3387" s="1"/>
      <c r="F3387" s="8"/>
      <c r="IP3387" s="9"/>
      <c r="IQ3387" s="9"/>
      <c r="IR3387" s="9"/>
      <c r="IS3387" s="9"/>
      <c r="IT3387" s="9"/>
      <c r="IU3387" s="9"/>
      <c r="IV3387" s="9"/>
    </row>
    <row r="3388" s="5" customFormat="1" ht="15.75" customHeight="1" spans="3:256">
      <c r="C3388" s="7"/>
      <c r="D3388" s="1"/>
      <c r="E3388" s="1"/>
      <c r="F3388" s="8"/>
      <c r="IP3388" s="9"/>
      <c r="IQ3388" s="9"/>
      <c r="IR3388" s="9"/>
      <c r="IS3388" s="9"/>
      <c r="IT3388" s="9"/>
      <c r="IU3388" s="9"/>
      <c r="IV3388" s="9"/>
    </row>
    <row r="3389" s="5" customFormat="1" ht="15.75" customHeight="1" spans="3:256">
      <c r="C3389" s="7"/>
      <c r="D3389" s="1"/>
      <c r="E3389" s="1"/>
      <c r="F3389" s="8"/>
      <c r="IP3389" s="9"/>
      <c r="IQ3389" s="9"/>
      <c r="IR3389" s="9"/>
      <c r="IS3389" s="9"/>
      <c r="IT3389" s="9"/>
      <c r="IU3389" s="9"/>
      <c r="IV3389" s="9"/>
    </row>
    <row r="3390" s="5" customFormat="1" ht="15.75" customHeight="1" spans="3:256">
      <c r="C3390" s="7"/>
      <c r="D3390" s="1"/>
      <c r="E3390" s="1"/>
      <c r="F3390" s="8"/>
      <c r="IP3390" s="9"/>
      <c r="IQ3390" s="9"/>
      <c r="IR3390" s="9"/>
      <c r="IS3390" s="9"/>
      <c r="IT3390" s="9"/>
      <c r="IU3390" s="9"/>
      <c r="IV3390" s="9"/>
    </row>
    <row r="3391" s="5" customFormat="1" ht="15.75" customHeight="1" spans="3:256">
      <c r="C3391" s="7"/>
      <c r="D3391" s="1"/>
      <c r="E3391" s="1"/>
      <c r="F3391" s="8"/>
      <c r="IP3391" s="9"/>
      <c r="IQ3391" s="9"/>
      <c r="IR3391" s="9"/>
      <c r="IS3391" s="9"/>
      <c r="IT3391" s="9"/>
      <c r="IU3391" s="9"/>
      <c r="IV3391" s="9"/>
    </row>
    <row r="3392" s="5" customFormat="1" ht="15.75" customHeight="1" spans="3:256">
      <c r="C3392" s="7"/>
      <c r="D3392" s="1"/>
      <c r="E3392" s="1"/>
      <c r="F3392" s="8"/>
      <c r="IP3392" s="9"/>
      <c r="IQ3392" s="9"/>
      <c r="IR3392" s="9"/>
      <c r="IS3392" s="9"/>
      <c r="IT3392" s="9"/>
      <c r="IU3392" s="9"/>
      <c r="IV3392" s="9"/>
    </row>
    <row r="3393" s="5" customFormat="1" ht="15.75" customHeight="1" spans="3:256">
      <c r="C3393" s="7"/>
      <c r="D3393" s="1"/>
      <c r="E3393" s="1"/>
      <c r="F3393" s="8"/>
      <c r="IP3393" s="9"/>
      <c r="IQ3393" s="9"/>
      <c r="IR3393" s="9"/>
      <c r="IS3393" s="9"/>
      <c r="IT3393" s="9"/>
      <c r="IU3393" s="9"/>
      <c r="IV3393" s="9"/>
    </row>
    <row r="3394" s="5" customFormat="1" ht="15.75" customHeight="1" spans="3:256">
      <c r="C3394" s="7"/>
      <c r="D3394" s="1"/>
      <c r="E3394" s="1"/>
      <c r="F3394" s="8"/>
      <c r="IP3394" s="9"/>
      <c r="IQ3394" s="9"/>
      <c r="IR3394" s="9"/>
      <c r="IS3394" s="9"/>
      <c r="IT3394" s="9"/>
      <c r="IU3394" s="9"/>
      <c r="IV3394" s="9"/>
    </row>
    <row r="3395" s="5" customFormat="1" ht="15.75" customHeight="1" spans="3:256">
      <c r="C3395" s="7"/>
      <c r="D3395" s="1"/>
      <c r="E3395" s="1"/>
      <c r="F3395" s="8"/>
      <c r="IP3395" s="9"/>
      <c r="IQ3395" s="9"/>
      <c r="IR3395" s="9"/>
      <c r="IS3395" s="9"/>
      <c r="IT3395" s="9"/>
      <c r="IU3395" s="9"/>
      <c r="IV3395" s="9"/>
    </row>
    <row r="3396" s="5" customFormat="1" ht="15.75" customHeight="1" spans="3:256">
      <c r="C3396" s="7"/>
      <c r="D3396" s="1"/>
      <c r="E3396" s="1"/>
      <c r="F3396" s="8"/>
      <c r="IP3396" s="9"/>
      <c r="IQ3396" s="9"/>
      <c r="IR3396" s="9"/>
      <c r="IS3396" s="9"/>
      <c r="IT3396" s="9"/>
      <c r="IU3396" s="9"/>
      <c r="IV3396" s="9"/>
    </row>
    <row r="3397" s="5" customFormat="1" ht="15.75" customHeight="1" spans="3:256">
      <c r="C3397" s="7"/>
      <c r="D3397" s="1"/>
      <c r="E3397" s="1"/>
      <c r="F3397" s="8"/>
      <c r="IP3397" s="9"/>
      <c r="IQ3397" s="9"/>
      <c r="IR3397" s="9"/>
      <c r="IS3397" s="9"/>
      <c r="IT3397" s="9"/>
      <c r="IU3397" s="9"/>
      <c r="IV3397" s="9"/>
    </row>
    <row r="3398" s="5" customFormat="1" ht="15.75" customHeight="1" spans="3:256">
      <c r="C3398" s="7"/>
      <c r="D3398" s="1"/>
      <c r="E3398" s="1"/>
      <c r="F3398" s="8"/>
      <c r="IP3398" s="9"/>
      <c r="IQ3398" s="9"/>
      <c r="IR3398" s="9"/>
      <c r="IS3398" s="9"/>
      <c r="IT3398" s="9"/>
      <c r="IU3398" s="9"/>
      <c r="IV3398" s="9"/>
    </row>
    <row r="3399" s="5" customFormat="1" ht="15.75" customHeight="1" spans="3:256">
      <c r="C3399" s="7"/>
      <c r="D3399" s="1"/>
      <c r="E3399" s="1"/>
      <c r="F3399" s="8"/>
      <c r="IP3399" s="9"/>
      <c r="IQ3399" s="9"/>
      <c r="IR3399" s="9"/>
      <c r="IS3399" s="9"/>
      <c r="IT3399" s="9"/>
      <c r="IU3399" s="9"/>
      <c r="IV3399" s="9"/>
    </row>
    <row r="3400" s="5" customFormat="1" ht="15.75" customHeight="1" spans="3:256">
      <c r="C3400" s="7"/>
      <c r="D3400" s="1"/>
      <c r="E3400" s="1"/>
      <c r="F3400" s="8"/>
      <c r="IP3400" s="9"/>
      <c r="IQ3400" s="9"/>
      <c r="IR3400" s="9"/>
      <c r="IS3400" s="9"/>
      <c r="IT3400" s="9"/>
      <c r="IU3400" s="9"/>
      <c r="IV3400" s="9"/>
    </row>
    <row r="3401" s="5" customFormat="1" ht="15.75" customHeight="1" spans="3:256">
      <c r="C3401" s="7"/>
      <c r="D3401" s="1"/>
      <c r="E3401" s="1"/>
      <c r="F3401" s="8"/>
      <c r="IP3401" s="9"/>
      <c r="IQ3401" s="9"/>
      <c r="IR3401" s="9"/>
      <c r="IS3401" s="9"/>
      <c r="IT3401" s="9"/>
      <c r="IU3401" s="9"/>
      <c r="IV3401" s="9"/>
    </row>
    <row r="3402" s="5" customFormat="1" ht="15.75" customHeight="1" spans="3:256">
      <c r="C3402" s="7"/>
      <c r="D3402" s="1"/>
      <c r="E3402" s="1"/>
      <c r="F3402" s="8"/>
      <c r="IP3402" s="9"/>
      <c r="IQ3402" s="9"/>
      <c r="IR3402" s="9"/>
      <c r="IS3402" s="9"/>
      <c r="IT3402" s="9"/>
      <c r="IU3402" s="9"/>
      <c r="IV3402" s="9"/>
    </row>
    <row r="3403" s="5" customFormat="1" ht="15.75" customHeight="1" spans="3:256">
      <c r="C3403" s="7"/>
      <c r="D3403" s="1"/>
      <c r="E3403" s="1"/>
      <c r="F3403" s="8"/>
      <c r="IP3403" s="9"/>
      <c r="IQ3403" s="9"/>
      <c r="IR3403" s="9"/>
      <c r="IS3403" s="9"/>
      <c r="IT3403" s="9"/>
      <c r="IU3403" s="9"/>
      <c r="IV3403" s="9"/>
    </row>
    <row r="3404" s="5" customFormat="1" ht="15.75" customHeight="1" spans="3:256">
      <c r="C3404" s="7"/>
      <c r="D3404" s="1"/>
      <c r="E3404" s="1"/>
      <c r="F3404" s="8"/>
      <c r="IP3404" s="9"/>
      <c r="IQ3404" s="9"/>
      <c r="IR3404" s="9"/>
      <c r="IS3404" s="9"/>
      <c r="IT3404" s="9"/>
      <c r="IU3404" s="9"/>
      <c r="IV3404" s="9"/>
    </row>
    <row r="3405" s="5" customFormat="1" ht="15.75" customHeight="1" spans="3:256">
      <c r="C3405" s="7"/>
      <c r="D3405" s="1"/>
      <c r="E3405" s="1"/>
      <c r="F3405" s="8"/>
      <c r="IP3405" s="9"/>
      <c r="IQ3405" s="9"/>
      <c r="IR3405" s="9"/>
      <c r="IS3405" s="9"/>
      <c r="IT3405" s="9"/>
      <c r="IU3405" s="9"/>
      <c r="IV3405" s="9"/>
    </row>
    <row r="3406" s="5" customFormat="1" ht="15.75" customHeight="1" spans="3:256">
      <c r="C3406" s="7"/>
      <c r="D3406" s="1"/>
      <c r="E3406" s="1"/>
      <c r="F3406" s="8"/>
      <c r="IP3406" s="9"/>
      <c r="IQ3406" s="9"/>
      <c r="IR3406" s="9"/>
      <c r="IS3406" s="9"/>
      <c r="IT3406" s="9"/>
      <c r="IU3406" s="9"/>
      <c r="IV3406" s="9"/>
    </row>
    <row r="3407" s="5" customFormat="1" ht="15.75" customHeight="1" spans="3:256">
      <c r="C3407" s="7"/>
      <c r="D3407" s="1"/>
      <c r="E3407" s="1"/>
      <c r="F3407" s="8"/>
      <c r="IP3407" s="9"/>
      <c r="IQ3407" s="9"/>
      <c r="IR3407" s="9"/>
      <c r="IS3407" s="9"/>
      <c r="IT3407" s="9"/>
      <c r="IU3407" s="9"/>
      <c r="IV3407" s="9"/>
    </row>
    <row r="3408" s="5" customFormat="1" ht="15.75" customHeight="1" spans="3:256">
      <c r="C3408" s="7"/>
      <c r="D3408" s="1"/>
      <c r="E3408" s="1"/>
      <c r="F3408" s="8"/>
      <c r="IP3408" s="9"/>
      <c r="IQ3408" s="9"/>
      <c r="IR3408" s="9"/>
      <c r="IS3408" s="9"/>
      <c r="IT3408" s="9"/>
      <c r="IU3408" s="9"/>
      <c r="IV3408" s="9"/>
    </row>
    <row r="3409" s="5" customFormat="1" ht="15.75" customHeight="1" spans="3:256">
      <c r="C3409" s="7"/>
      <c r="D3409" s="1"/>
      <c r="E3409" s="1"/>
      <c r="F3409" s="8"/>
      <c r="IP3409" s="9"/>
      <c r="IQ3409" s="9"/>
      <c r="IR3409" s="9"/>
      <c r="IS3409" s="9"/>
      <c r="IT3409" s="9"/>
      <c r="IU3409" s="9"/>
      <c r="IV3409" s="9"/>
    </row>
    <row r="3410" s="5" customFormat="1" ht="15.75" customHeight="1" spans="3:256">
      <c r="C3410" s="7"/>
      <c r="D3410" s="1"/>
      <c r="E3410" s="1"/>
      <c r="F3410" s="8"/>
      <c r="IP3410" s="9"/>
      <c r="IQ3410" s="9"/>
      <c r="IR3410" s="9"/>
      <c r="IS3410" s="9"/>
      <c r="IT3410" s="9"/>
      <c r="IU3410" s="9"/>
      <c r="IV3410" s="9"/>
    </row>
    <row r="3411" s="5" customFormat="1" ht="15.75" customHeight="1" spans="3:256">
      <c r="C3411" s="7"/>
      <c r="D3411" s="1"/>
      <c r="E3411" s="1"/>
      <c r="F3411" s="8"/>
      <c r="IP3411" s="9"/>
      <c r="IQ3411" s="9"/>
      <c r="IR3411" s="9"/>
      <c r="IS3411" s="9"/>
      <c r="IT3411" s="9"/>
      <c r="IU3411" s="9"/>
      <c r="IV3411" s="9"/>
    </row>
    <row r="3412" s="5" customFormat="1" ht="15.75" customHeight="1" spans="3:256">
      <c r="C3412" s="7"/>
      <c r="D3412" s="1"/>
      <c r="E3412" s="1"/>
      <c r="F3412" s="8"/>
      <c r="IP3412" s="9"/>
      <c r="IQ3412" s="9"/>
      <c r="IR3412" s="9"/>
      <c r="IS3412" s="9"/>
      <c r="IT3412" s="9"/>
      <c r="IU3412" s="9"/>
      <c r="IV3412" s="9"/>
    </row>
    <row r="3413" s="5" customFormat="1" ht="15.75" customHeight="1" spans="3:256">
      <c r="C3413" s="7"/>
      <c r="D3413" s="1"/>
      <c r="E3413" s="1"/>
      <c r="F3413" s="8"/>
      <c r="IP3413" s="9"/>
      <c r="IQ3413" s="9"/>
      <c r="IR3413" s="9"/>
      <c r="IS3413" s="9"/>
      <c r="IT3413" s="9"/>
      <c r="IU3413" s="9"/>
      <c r="IV3413" s="9"/>
    </row>
    <row r="3414" s="5" customFormat="1" ht="15.75" customHeight="1" spans="3:256">
      <c r="C3414" s="7"/>
      <c r="D3414" s="1"/>
      <c r="E3414" s="1"/>
      <c r="F3414" s="8"/>
      <c r="IP3414" s="9"/>
      <c r="IQ3414" s="9"/>
      <c r="IR3414" s="9"/>
      <c r="IS3414" s="9"/>
      <c r="IT3414" s="9"/>
      <c r="IU3414" s="9"/>
      <c r="IV3414" s="9"/>
    </row>
    <row r="3415" s="5" customFormat="1" ht="15.75" customHeight="1" spans="3:256">
      <c r="C3415" s="7"/>
      <c r="D3415" s="1"/>
      <c r="E3415" s="1"/>
      <c r="F3415" s="8"/>
      <c r="IP3415" s="9"/>
      <c r="IQ3415" s="9"/>
      <c r="IR3415" s="9"/>
      <c r="IS3415" s="9"/>
      <c r="IT3415" s="9"/>
      <c r="IU3415" s="9"/>
      <c r="IV3415" s="9"/>
    </row>
    <row r="3416" s="5" customFormat="1" ht="15.75" customHeight="1" spans="3:256">
      <c r="C3416" s="7"/>
      <c r="D3416" s="1"/>
      <c r="E3416" s="1"/>
      <c r="F3416" s="8"/>
      <c r="IP3416" s="9"/>
      <c r="IQ3416" s="9"/>
      <c r="IR3416" s="9"/>
      <c r="IS3416" s="9"/>
      <c r="IT3416" s="9"/>
      <c r="IU3416" s="9"/>
      <c r="IV3416" s="9"/>
    </row>
    <row r="3417" s="5" customFormat="1" ht="15.75" customHeight="1" spans="3:256">
      <c r="C3417" s="7"/>
      <c r="D3417" s="1"/>
      <c r="E3417" s="1"/>
      <c r="F3417" s="8"/>
      <c r="IP3417" s="9"/>
      <c r="IQ3417" s="9"/>
      <c r="IR3417" s="9"/>
      <c r="IS3417" s="9"/>
      <c r="IT3417" s="9"/>
      <c r="IU3417" s="9"/>
      <c r="IV3417" s="9"/>
    </row>
    <row r="3418" s="5" customFormat="1" ht="15.75" customHeight="1" spans="3:256">
      <c r="C3418" s="7"/>
      <c r="D3418" s="1"/>
      <c r="E3418" s="1"/>
      <c r="F3418" s="8"/>
      <c r="IP3418" s="9"/>
      <c r="IQ3418" s="9"/>
      <c r="IR3418" s="9"/>
      <c r="IS3418" s="9"/>
      <c r="IT3418" s="9"/>
      <c r="IU3418" s="9"/>
      <c r="IV3418" s="9"/>
    </row>
    <row r="3419" s="5" customFormat="1" ht="15.75" customHeight="1" spans="3:256">
      <c r="C3419" s="7"/>
      <c r="D3419" s="1"/>
      <c r="E3419" s="1"/>
      <c r="F3419" s="8"/>
      <c r="IP3419" s="9"/>
      <c r="IQ3419" s="9"/>
      <c r="IR3419" s="9"/>
      <c r="IS3419" s="9"/>
      <c r="IT3419" s="9"/>
      <c r="IU3419" s="9"/>
      <c r="IV3419" s="9"/>
    </row>
    <row r="3420" s="5" customFormat="1" ht="15.75" customHeight="1" spans="3:256">
      <c r="C3420" s="7"/>
      <c r="D3420" s="1"/>
      <c r="E3420" s="1"/>
      <c r="F3420" s="8"/>
      <c r="IP3420" s="9"/>
      <c r="IQ3420" s="9"/>
      <c r="IR3420" s="9"/>
      <c r="IS3420" s="9"/>
      <c r="IT3420" s="9"/>
      <c r="IU3420" s="9"/>
      <c r="IV3420" s="9"/>
    </row>
    <row r="3421" s="5" customFormat="1" ht="15.75" customHeight="1" spans="3:256">
      <c r="C3421" s="7"/>
      <c r="D3421" s="1"/>
      <c r="E3421" s="1"/>
      <c r="F3421" s="8"/>
      <c r="IP3421" s="9"/>
      <c r="IQ3421" s="9"/>
      <c r="IR3421" s="9"/>
      <c r="IS3421" s="9"/>
      <c r="IT3421" s="9"/>
      <c r="IU3421" s="9"/>
      <c r="IV3421" s="9"/>
    </row>
    <row r="3422" s="5" customFormat="1" ht="15.75" customHeight="1" spans="3:256">
      <c r="C3422" s="7"/>
      <c r="D3422" s="1"/>
      <c r="E3422" s="1"/>
      <c r="F3422" s="8"/>
      <c r="IP3422" s="9"/>
      <c r="IQ3422" s="9"/>
      <c r="IR3422" s="9"/>
      <c r="IS3422" s="9"/>
      <c r="IT3422" s="9"/>
      <c r="IU3422" s="9"/>
      <c r="IV3422" s="9"/>
    </row>
    <row r="3423" s="5" customFormat="1" ht="15.75" customHeight="1" spans="3:256">
      <c r="C3423" s="7"/>
      <c r="D3423" s="1"/>
      <c r="E3423" s="1"/>
      <c r="F3423" s="8"/>
      <c r="IP3423" s="9"/>
      <c r="IQ3423" s="9"/>
      <c r="IR3423" s="9"/>
      <c r="IS3423" s="9"/>
      <c r="IT3423" s="9"/>
      <c r="IU3423" s="9"/>
      <c r="IV3423" s="9"/>
    </row>
    <row r="3424" s="5" customFormat="1" ht="15.75" customHeight="1" spans="3:256">
      <c r="C3424" s="7"/>
      <c r="D3424" s="1"/>
      <c r="E3424" s="1"/>
      <c r="F3424" s="8"/>
      <c r="IP3424" s="9"/>
      <c r="IQ3424" s="9"/>
      <c r="IR3424" s="9"/>
      <c r="IS3424" s="9"/>
      <c r="IT3424" s="9"/>
      <c r="IU3424" s="9"/>
      <c r="IV3424" s="9"/>
    </row>
    <row r="3425" s="5" customFormat="1" ht="15.75" customHeight="1" spans="3:256">
      <c r="C3425" s="7"/>
      <c r="D3425" s="1"/>
      <c r="E3425" s="1"/>
      <c r="F3425" s="8"/>
      <c r="IP3425" s="9"/>
      <c r="IQ3425" s="9"/>
      <c r="IR3425" s="9"/>
      <c r="IS3425" s="9"/>
      <c r="IT3425" s="9"/>
      <c r="IU3425" s="9"/>
      <c r="IV3425" s="9"/>
    </row>
    <row r="3426" s="5" customFormat="1" ht="15.75" customHeight="1" spans="3:256">
      <c r="C3426" s="7"/>
      <c r="D3426" s="1"/>
      <c r="E3426" s="1"/>
      <c r="F3426" s="8"/>
      <c r="IP3426" s="9"/>
      <c r="IQ3426" s="9"/>
      <c r="IR3426" s="9"/>
      <c r="IS3426" s="9"/>
      <c r="IT3426" s="9"/>
      <c r="IU3426" s="9"/>
      <c r="IV3426" s="9"/>
    </row>
    <row r="3427" s="5" customFormat="1" ht="15.75" customHeight="1" spans="3:256">
      <c r="C3427" s="7"/>
      <c r="D3427" s="1"/>
      <c r="E3427" s="1"/>
      <c r="F3427" s="8"/>
      <c r="IP3427" s="9"/>
      <c r="IQ3427" s="9"/>
      <c r="IR3427" s="9"/>
      <c r="IS3427" s="9"/>
      <c r="IT3427" s="9"/>
      <c r="IU3427" s="9"/>
      <c r="IV3427" s="9"/>
    </row>
    <row r="3428" s="5" customFormat="1" ht="15.75" customHeight="1" spans="3:256">
      <c r="C3428" s="7"/>
      <c r="D3428" s="1"/>
      <c r="E3428" s="1"/>
      <c r="F3428" s="8"/>
      <c r="IP3428" s="9"/>
      <c r="IQ3428" s="9"/>
      <c r="IR3428" s="9"/>
      <c r="IS3428" s="9"/>
      <c r="IT3428" s="9"/>
      <c r="IU3428" s="9"/>
      <c r="IV3428" s="9"/>
    </row>
    <row r="3429" s="5" customFormat="1" ht="15.75" customHeight="1" spans="3:256">
      <c r="C3429" s="7"/>
      <c r="D3429" s="1"/>
      <c r="E3429" s="1"/>
      <c r="F3429" s="8"/>
      <c r="IP3429" s="9"/>
      <c r="IQ3429" s="9"/>
      <c r="IR3429" s="9"/>
      <c r="IS3429" s="9"/>
      <c r="IT3429" s="9"/>
      <c r="IU3429" s="9"/>
      <c r="IV3429" s="9"/>
    </row>
    <row r="3430" s="5" customFormat="1" ht="15.75" customHeight="1" spans="3:256">
      <c r="C3430" s="7"/>
      <c r="D3430" s="1"/>
      <c r="E3430" s="1"/>
      <c r="F3430" s="8"/>
      <c r="IP3430" s="9"/>
      <c r="IQ3430" s="9"/>
      <c r="IR3430" s="9"/>
      <c r="IS3430" s="9"/>
      <c r="IT3430" s="9"/>
      <c r="IU3430" s="9"/>
      <c r="IV3430" s="9"/>
    </row>
    <row r="3431" s="5" customFormat="1" ht="15.75" customHeight="1" spans="3:256">
      <c r="C3431" s="7"/>
      <c r="D3431" s="1"/>
      <c r="E3431" s="1"/>
      <c r="F3431" s="8"/>
      <c r="IP3431" s="9"/>
      <c r="IQ3431" s="9"/>
      <c r="IR3431" s="9"/>
      <c r="IS3431" s="9"/>
      <c r="IT3431" s="9"/>
      <c r="IU3431" s="9"/>
      <c r="IV3431" s="9"/>
    </row>
    <row r="3432" s="5" customFormat="1" ht="15.75" customHeight="1" spans="3:256">
      <c r="C3432" s="7"/>
      <c r="D3432" s="1"/>
      <c r="E3432" s="1"/>
      <c r="F3432" s="8"/>
      <c r="IP3432" s="9"/>
      <c r="IQ3432" s="9"/>
      <c r="IR3432" s="9"/>
      <c r="IS3432" s="9"/>
      <c r="IT3432" s="9"/>
      <c r="IU3432" s="9"/>
      <c r="IV3432" s="9"/>
    </row>
    <row r="3433" s="5" customFormat="1" ht="15.75" customHeight="1" spans="3:256">
      <c r="C3433" s="7"/>
      <c r="D3433" s="1"/>
      <c r="E3433" s="1"/>
      <c r="F3433" s="8"/>
      <c r="IP3433" s="9"/>
      <c r="IQ3433" s="9"/>
      <c r="IR3433" s="9"/>
      <c r="IS3433" s="9"/>
      <c r="IT3433" s="9"/>
      <c r="IU3433" s="9"/>
      <c r="IV3433" s="9"/>
    </row>
    <row r="3434" s="5" customFormat="1" ht="15.75" customHeight="1" spans="3:256">
      <c r="C3434" s="7"/>
      <c r="D3434" s="1"/>
      <c r="E3434" s="1"/>
      <c r="F3434" s="8"/>
      <c r="IP3434" s="9"/>
      <c r="IQ3434" s="9"/>
      <c r="IR3434" s="9"/>
      <c r="IS3434" s="9"/>
      <c r="IT3434" s="9"/>
      <c r="IU3434" s="9"/>
      <c r="IV3434" s="9"/>
    </row>
    <row r="3435" s="5" customFormat="1" ht="15.75" customHeight="1" spans="3:256">
      <c r="C3435" s="7"/>
      <c r="D3435" s="1"/>
      <c r="E3435" s="1"/>
      <c r="F3435" s="8"/>
      <c r="IP3435" s="9"/>
      <c r="IQ3435" s="9"/>
      <c r="IR3435" s="9"/>
      <c r="IS3435" s="9"/>
      <c r="IT3435" s="9"/>
      <c r="IU3435" s="9"/>
      <c r="IV3435" s="9"/>
    </row>
    <row r="3436" s="5" customFormat="1" ht="15.75" customHeight="1" spans="3:256">
      <c r="C3436" s="7"/>
      <c r="D3436" s="1"/>
      <c r="E3436" s="1"/>
      <c r="F3436" s="8"/>
      <c r="IP3436" s="9"/>
      <c r="IQ3436" s="9"/>
      <c r="IR3436" s="9"/>
      <c r="IS3436" s="9"/>
      <c r="IT3436" s="9"/>
      <c r="IU3436" s="9"/>
      <c r="IV3436" s="9"/>
    </row>
    <row r="3437" s="5" customFormat="1" ht="15.75" customHeight="1" spans="3:256">
      <c r="C3437" s="7"/>
      <c r="D3437" s="1"/>
      <c r="E3437" s="1"/>
      <c r="F3437" s="8"/>
      <c r="IP3437" s="9"/>
      <c r="IQ3437" s="9"/>
      <c r="IR3437" s="9"/>
      <c r="IS3437" s="9"/>
      <c r="IT3437" s="9"/>
      <c r="IU3437" s="9"/>
      <c r="IV3437" s="9"/>
    </row>
    <row r="3438" s="5" customFormat="1" ht="15.75" customHeight="1" spans="3:256">
      <c r="C3438" s="7"/>
      <c r="D3438" s="1"/>
      <c r="E3438" s="1"/>
      <c r="F3438" s="8"/>
      <c r="IP3438" s="9"/>
      <c r="IQ3438" s="9"/>
      <c r="IR3438" s="9"/>
      <c r="IS3438" s="9"/>
      <c r="IT3438" s="9"/>
      <c r="IU3438" s="9"/>
      <c r="IV3438" s="9"/>
    </row>
    <row r="3439" s="5" customFormat="1" ht="15.75" customHeight="1" spans="3:256">
      <c r="C3439" s="7"/>
      <c r="D3439" s="1"/>
      <c r="E3439" s="1"/>
      <c r="F3439" s="8"/>
      <c r="IP3439" s="9"/>
      <c r="IQ3439" s="9"/>
      <c r="IR3439" s="9"/>
      <c r="IS3439" s="9"/>
      <c r="IT3439" s="9"/>
      <c r="IU3439" s="9"/>
      <c r="IV3439" s="9"/>
    </row>
    <row r="3440" s="5" customFormat="1" ht="15.75" customHeight="1" spans="3:256">
      <c r="C3440" s="7"/>
      <c r="D3440" s="1"/>
      <c r="E3440" s="1"/>
      <c r="F3440" s="8"/>
      <c r="IP3440" s="9"/>
      <c r="IQ3440" s="9"/>
      <c r="IR3440" s="9"/>
      <c r="IS3440" s="9"/>
      <c r="IT3440" s="9"/>
      <c r="IU3440" s="9"/>
      <c r="IV3440" s="9"/>
    </row>
    <row r="3441" s="5" customFormat="1" ht="15.75" customHeight="1" spans="3:256">
      <c r="C3441" s="7"/>
      <c r="D3441" s="1"/>
      <c r="E3441" s="1"/>
      <c r="F3441" s="8"/>
      <c r="IP3441" s="9"/>
      <c r="IQ3441" s="9"/>
      <c r="IR3441" s="9"/>
      <c r="IS3441" s="9"/>
      <c r="IT3441" s="9"/>
      <c r="IU3441" s="9"/>
      <c r="IV3441" s="9"/>
    </row>
    <row r="3442" s="5" customFormat="1" ht="15.75" customHeight="1" spans="3:256">
      <c r="C3442" s="7"/>
      <c r="D3442" s="1"/>
      <c r="E3442" s="1"/>
      <c r="F3442" s="8"/>
      <c r="IP3442" s="9"/>
      <c r="IQ3442" s="9"/>
      <c r="IR3442" s="9"/>
      <c r="IS3442" s="9"/>
      <c r="IT3442" s="9"/>
      <c r="IU3442" s="9"/>
      <c r="IV3442" s="9"/>
    </row>
    <row r="3443" s="5" customFormat="1" ht="15.75" customHeight="1" spans="3:256">
      <c r="C3443" s="7"/>
      <c r="D3443" s="1"/>
      <c r="E3443" s="1"/>
      <c r="F3443" s="8"/>
      <c r="IP3443" s="9"/>
      <c r="IQ3443" s="9"/>
      <c r="IR3443" s="9"/>
      <c r="IS3443" s="9"/>
      <c r="IT3443" s="9"/>
      <c r="IU3443" s="9"/>
      <c r="IV3443" s="9"/>
    </row>
    <row r="3444" s="5" customFormat="1" ht="15.75" customHeight="1" spans="3:256">
      <c r="C3444" s="7"/>
      <c r="D3444" s="1"/>
      <c r="E3444" s="1"/>
      <c r="F3444" s="8"/>
      <c r="IP3444" s="9"/>
      <c r="IQ3444" s="9"/>
      <c r="IR3444" s="9"/>
      <c r="IS3444" s="9"/>
      <c r="IT3444" s="9"/>
      <c r="IU3444" s="9"/>
      <c r="IV3444" s="9"/>
    </row>
    <row r="3445" s="5" customFormat="1" ht="15.75" customHeight="1" spans="3:256">
      <c r="C3445" s="7"/>
      <c r="D3445" s="1"/>
      <c r="E3445" s="1"/>
      <c r="F3445" s="8"/>
      <c r="IP3445" s="9"/>
      <c r="IQ3445" s="9"/>
      <c r="IR3445" s="9"/>
      <c r="IS3445" s="9"/>
      <c r="IT3445" s="9"/>
      <c r="IU3445" s="9"/>
      <c r="IV3445" s="9"/>
    </row>
    <row r="3446" s="5" customFormat="1" ht="15.75" customHeight="1" spans="3:256">
      <c r="C3446" s="7"/>
      <c r="D3446" s="1"/>
      <c r="E3446" s="1"/>
      <c r="F3446" s="8"/>
      <c r="IP3446" s="9"/>
      <c r="IQ3446" s="9"/>
      <c r="IR3446" s="9"/>
      <c r="IS3446" s="9"/>
      <c r="IT3446" s="9"/>
      <c r="IU3446" s="9"/>
      <c r="IV3446" s="9"/>
    </row>
    <row r="3447" s="5" customFormat="1" ht="15.75" customHeight="1" spans="3:256">
      <c r="C3447" s="7"/>
      <c r="D3447" s="1"/>
      <c r="E3447" s="1"/>
      <c r="F3447" s="8"/>
      <c r="IP3447" s="9"/>
      <c r="IQ3447" s="9"/>
      <c r="IR3447" s="9"/>
      <c r="IS3447" s="9"/>
      <c r="IT3447" s="9"/>
      <c r="IU3447" s="9"/>
      <c r="IV3447" s="9"/>
    </row>
    <row r="3448" s="5" customFormat="1" ht="15.75" customHeight="1" spans="3:256">
      <c r="C3448" s="7"/>
      <c r="D3448" s="1"/>
      <c r="E3448" s="1"/>
      <c r="F3448" s="8"/>
      <c r="IP3448" s="9"/>
      <c r="IQ3448" s="9"/>
      <c r="IR3448" s="9"/>
      <c r="IS3448" s="9"/>
      <c r="IT3448" s="9"/>
      <c r="IU3448" s="9"/>
      <c r="IV3448" s="9"/>
    </row>
    <row r="3449" s="5" customFormat="1" ht="15.75" customHeight="1" spans="3:256">
      <c r="C3449" s="7"/>
      <c r="D3449" s="1"/>
      <c r="E3449" s="1"/>
      <c r="F3449" s="8"/>
      <c r="IP3449" s="9"/>
      <c r="IQ3449" s="9"/>
      <c r="IR3449" s="9"/>
      <c r="IS3449" s="9"/>
      <c r="IT3449" s="9"/>
      <c r="IU3449" s="9"/>
      <c r="IV3449" s="9"/>
    </row>
    <row r="3450" s="5" customFormat="1" ht="15.75" customHeight="1" spans="3:256">
      <c r="C3450" s="7"/>
      <c r="D3450" s="1"/>
      <c r="E3450" s="1"/>
      <c r="F3450" s="8"/>
      <c r="IP3450" s="9"/>
      <c r="IQ3450" s="9"/>
      <c r="IR3450" s="9"/>
      <c r="IS3450" s="9"/>
      <c r="IT3450" s="9"/>
      <c r="IU3450" s="9"/>
      <c r="IV3450" s="9"/>
    </row>
    <row r="3451" s="5" customFormat="1" ht="15.75" customHeight="1" spans="3:256">
      <c r="C3451" s="7"/>
      <c r="D3451" s="1"/>
      <c r="E3451" s="1"/>
      <c r="F3451" s="8"/>
      <c r="IP3451" s="9"/>
      <c r="IQ3451" s="9"/>
      <c r="IR3451" s="9"/>
      <c r="IS3451" s="9"/>
      <c r="IT3451" s="9"/>
      <c r="IU3451" s="9"/>
      <c r="IV3451" s="9"/>
    </row>
    <row r="3452" s="5" customFormat="1" ht="15.75" customHeight="1" spans="3:256">
      <c r="C3452" s="7"/>
      <c r="D3452" s="1"/>
      <c r="E3452" s="1"/>
      <c r="F3452" s="8"/>
      <c r="IP3452" s="9"/>
      <c r="IQ3452" s="9"/>
      <c r="IR3452" s="9"/>
      <c r="IS3452" s="9"/>
      <c r="IT3452" s="9"/>
      <c r="IU3452" s="9"/>
      <c r="IV3452" s="9"/>
    </row>
    <row r="3453" s="5" customFormat="1" ht="15.75" customHeight="1" spans="3:256">
      <c r="C3453" s="7"/>
      <c r="D3453" s="1"/>
      <c r="E3453" s="1"/>
      <c r="F3453" s="8"/>
      <c r="IP3453" s="9"/>
      <c r="IQ3453" s="9"/>
      <c r="IR3453" s="9"/>
      <c r="IS3453" s="9"/>
      <c r="IT3453" s="9"/>
      <c r="IU3453" s="9"/>
      <c r="IV3453" s="9"/>
    </row>
    <row r="3454" s="5" customFormat="1" ht="15.75" customHeight="1" spans="3:256">
      <c r="C3454" s="7"/>
      <c r="D3454" s="1"/>
      <c r="E3454" s="1"/>
      <c r="F3454" s="8"/>
      <c r="IP3454" s="9"/>
      <c r="IQ3454" s="9"/>
      <c r="IR3454" s="9"/>
      <c r="IS3454" s="9"/>
      <c r="IT3454" s="9"/>
      <c r="IU3454" s="9"/>
      <c r="IV3454" s="9"/>
    </row>
    <row r="3455" s="5" customFormat="1" ht="15.75" customHeight="1" spans="3:256">
      <c r="C3455" s="7"/>
      <c r="D3455" s="1"/>
      <c r="E3455" s="1"/>
      <c r="F3455" s="8"/>
      <c r="IP3455" s="9"/>
      <c r="IQ3455" s="9"/>
      <c r="IR3455" s="9"/>
      <c r="IS3455" s="9"/>
      <c r="IT3455" s="9"/>
      <c r="IU3455" s="9"/>
      <c r="IV3455" s="9"/>
    </row>
    <row r="3456" s="5" customFormat="1" ht="15.75" customHeight="1" spans="3:256">
      <c r="C3456" s="7"/>
      <c r="D3456" s="1"/>
      <c r="E3456" s="1"/>
      <c r="F3456" s="8"/>
      <c r="IP3456" s="9"/>
      <c r="IQ3456" s="9"/>
      <c r="IR3456" s="9"/>
      <c r="IS3456" s="9"/>
      <c r="IT3456" s="9"/>
      <c r="IU3456" s="9"/>
      <c r="IV3456" s="9"/>
    </row>
    <row r="3457" s="5" customFormat="1" ht="15.75" customHeight="1" spans="3:256">
      <c r="C3457" s="7"/>
      <c r="D3457" s="1"/>
      <c r="E3457" s="1"/>
      <c r="F3457" s="8"/>
      <c r="IP3457" s="9"/>
      <c r="IQ3457" s="9"/>
      <c r="IR3457" s="9"/>
      <c r="IS3457" s="9"/>
      <c r="IT3457" s="9"/>
      <c r="IU3457" s="9"/>
      <c r="IV3457" s="9"/>
    </row>
    <row r="3458" s="5" customFormat="1" ht="15.75" customHeight="1" spans="3:256">
      <c r="C3458" s="7"/>
      <c r="D3458" s="1"/>
      <c r="E3458" s="1"/>
      <c r="F3458" s="8"/>
      <c r="IP3458" s="9"/>
      <c r="IQ3458" s="9"/>
      <c r="IR3458" s="9"/>
      <c r="IS3458" s="9"/>
      <c r="IT3458" s="9"/>
      <c r="IU3458" s="9"/>
      <c r="IV3458" s="9"/>
    </row>
    <row r="3459" s="5" customFormat="1" ht="15.75" customHeight="1" spans="3:256">
      <c r="C3459" s="7"/>
      <c r="D3459" s="1"/>
      <c r="E3459" s="1"/>
      <c r="F3459" s="8"/>
      <c r="IP3459" s="9"/>
      <c r="IQ3459" s="9"/>
      <c r="IR3459" s="9"/>
      <c r="IS3459" s="9"/>
      <c r="IT3459" s="9"/>
      <c r="IU3459" s="9"/>
      <c r="IV3459" s="9"/>
    </row>
    <row r="3460" s="5" customFormat="1" ht="15.75" customHeight="1" spans="3:256">
      <c r="C3460" s="7"/>
      <c r="D3460" s="1"/>
      <c r="E3460" s="1"/>
      <c r="F3460" s="8"/>
      <c r="IP3460" s="9"/>
      <c r="IQ3460" s="9"/>
      <c r="IR3460" s="9"/>
      <c r="IS3460" s="9"/>
      <c r="IT3460" s="9"/>
      <c r="IU3460" s="9"/>
      <c r="IV3460" s="9"/>
    </row>
    <row r="3461" s="5" customFormat="1" ht="15.75" customHeight="1" spans="3:256">
      <c r="C3461" s="7"/>
      <c r="D3461" s="1"/>
      <c r="E3461" s="1"/>
      <c r="F3461" s="8"/>
      <c r="IP3461" s="9"/>
      <c r="IQ3461" s="9"/>
      <c r="IR3461" s="9"/>
      <c r="IS3461" s="9"/>
      <c r="IT3461" s="9"/>
      <c r="IU3461" s="9"/>
      <c r="IV3461" s="9"/>
    </row>
    <row r="3462" s="5" customFormat="1" ht="15.75" customHeight="1" spans="3:256">
      <c r="C3462" s="7"/>
      <c r="D3462" s="1"/>
      <c r="E3462" s="1"/>
      <c r="F3462" s="8"/>
      <c r="IP3462" s="9"/>
      <c r="IQ3462" s="9"/>
      <c r="IR3462" s="9"/>
      <c r="IS3462" s="9"/>
      <c r="IT3462" s="9"/>
      <c r="IU3462" s="9"/>
      <c r="IV3462" s="9"/>
    </row>
    <row r="3463" s="5" customFormat="1" ht="15.75" customHeight="1" spans="3:256">
      <c r="C3463" s="7"/>
      <c r="D3463" s="1"/>
      <c r="E3463" s="1"/>
      <c r="F3463" s="8"/>
      <c r="IP3463" s="9"/>
      <c r="IQ3463" s="9"/>
      <c r="IR3463" s="9"/>
      <c r="IS3463" s="9"/>
      <c r="IT3463" s="9"/>
      <c r="IU3463" s="9"/>
      <c r="IV3463" s="9"/>
    </row>
    <row r="3464" s="5" customFormat="1" ht="15.75" customHeight="1" spans="3:256">
      <c r="C3464" s="7"/>
      <c r="D3464" s="1"/>
      <c r="E3464" s="1"/>
      <c r="F3464" s="8"/>
      <c r="IP3464" s="9"/>
      <c r="IQ3464" s="9"/>
      <c r="IR3464" s="9"/>
      <c r="IS3464" s="9"/>
      <c r="IT3464" s="9"/>
      <c r="IU3464" s="9"/>
      <c r="IV3464" s="9"/>
    </row>
    <row r="3465" s="5" customFormat="1" ht="15.75" customHeight="1" spans="3:256">
      <c r="C3465" s="7"/>
      <c r="D3465" s="1"/>
      <c r="E3465" s="1"/>
      <c r="F3465" s="8"/>
      <c r="IP3465" s="9"/>
      <c r="IQ3465" s="9"/>
      <c r="IR3465" s="9"/>
      <c r="IS3465" s="9"/>
      <c r="IT3465" s="9"/>
      <c r="IU3465" s="9"/>
      <c r="IV3465" s="9"/>
    </row>
    <row r="3466" s="5" customFormat="1" ht="15.75" customHeight="1" spans="3:256">
      <c r="C3466" s="7"/>
      <c r="D3466" s="1"/>
      <c r="E3466" s="1"/>
      <c r="F3466" s="8"/>
      <c r="IP3466" s="9"/>
      <c r="IQ3466" s="9"/>
      <c r="IR3466" s="9"/>
      <c r="IS3466" s="9"/>
      <c r="IT3466" s="9"/>
      <c r="IU3466" s="9"/>
      <c r="IV3466" s="9"/>
    </row>
    <row r="3467" s="5" customFormat="1" ht="15.75" customHeight="1" spans="3:256">
      <c r="C3467" s="7"/>
      <c r="D3467" s="1"/>
      <c r="E3467" s="1"/>
      <c r="F3467" s="8"/>
      <c r="IP3467" s="9"/>
      <c r="IQ3467" s="9"/>
      <c r="IR3467" s="9"/>
      <c r="IS3467" s="9"/>
      <c r="IT3467" s="9"/>
      <c r="IU3467" s="9"/>
      <c r="IV3467" s="9"/>
    </row>
    <row r="3468" s="5" customFormat="1" ht="15.75" customHeight="1" spans="3:256">
      <c r="C3468" s="7"/>
      <c r="D3468" s="1"/>
      <c r="E3468" s="1"/>
      <c r="F3468" s="8"/>
      <c r="IP3468" s="9"/>
      <c r="IQ3468" s="9"/>
      <c r="IR3468" s="9"/>
      <c r="IS3468" s="9"/>
      <c r="IT3468" s="9"/>
      <c r="IU3468" s="9"/>
      <c r="IV3468" s="9"/>
    </row>
    <row r="3469" s="5" customFormat="1" ht="15.75" customHeight="1" spans="3:256">
      <c r="C3469" s="7"/>
      <c r="D3469" s="1"/>
      <c r="E3469" s="1"/>
      <c r="F3469" s="8"/>
      <c r="IP3469" s="9"/>
      <c r="IQ3469" s="9"/>
      <c r="IR3469" s="9"/>
      <c r="IS3469" s="9"/>
      <c r="IT3469" s="9"/>
      <c r="IU3469" s="9"/>
      <c r="IV3469" s="9"/>
    </row>
    <row r="3470" s="5" customFormat="1" ht="15.75" customHeight="1" spans="3:256">
      <c r="C3470" s="7"/>
      <c r="D3470" s="1"/>
      <c r="E3470" s="1"/>
      <c r="F3470" s="8"/>
      <c r="IP3470" s="9"/>
      <c r="IQ3470" s="9"/>
      <c r="IR3470" s="9"/>
      <c r="IS3470" s="9"/>
      <c r="IT3470" s="9"/>
      <c r="IU3470" s="9"/>
      <c r="IV3470" s="9"/>
    </row>
    <row r="3471" s="5" customFormat="1" ht="15.75" customHeight="1" spans="3:256">
      <c r="C3471" s="7"/>
      <c r="D3471" s="1"/>
      <c r="E3471" s="1"/>
      <c r="F3471" s="8"/>
      <c r="IP3471" s="9"/>
      <c r="IQ3471" s="9"/>
      <c r="IR3471" s="9"/>
      <c r="IS3471" s="9"/>
      <c r="IT3471" s="9"/>
      <c r="IU3471" s="9"/>
      <c r="IV3471" s="9"/>
    </row>
    <row r="3472" s="5" customFormat="1" ht="15.75" customHeight="1" spans="3:256">
      <c r="C3472" s="7"/>
      <c r="D3472" s="1"/>
      <c r="E3472" s="1"/>
      <c r="F3472" s="8"/>
      <c r="IP3472" s="9"/>
      <c r="IQ3472" s="9"/>
      <c r="IR3472" s="9"/>
      <c r="IS3472" s="9"/>
      <c r="IT3472" s="9"/>
      <c r="IU3472" s="9"/>
      <c r="IV3472" s="9"/>
    </row>
    <row r="3473" s="5" customFormat="1" ht="15.75" customHeight="1" spans="3:256">
      <c r="C3473" s="7"/>
      <c r="D3473" s="1"/>
      <c r="E3473" s="1"/>
      <c r="F3473" s="8"/>
      <c r="IP3473" s="9"/>
      <c r="IQ3473" s="9"/>
      <c r="IR3473" s="9"/>
      <c r="IS3473" s="9"/>
      <c r="IT3473" s="9"/>
      <c r="IU3473" s="9"/>
      <c r="IV3473" s="9"/>
    </row>
    <row r="3474" s="5" customFormat="1" ht="15.75" customHeight="1" spans="3:256">
      <c r="C3474" s="7"/>
      <c r="D3474" s="1"/>
      <c r="E3474" s="1"/>
      <c r="F3474" s="8"/>
      <c r="IP3474" s="9"/>
      <c r="IQ3474" s="9"/>
      <c r="IR3474" s="9"/>
      <c r="IS3474" s="9"/>
      <c r="IT3474" s="9"/>
      <c r="IU3474" s="9"/>
      <c r="IV3474" s="9"/>
    </row>
    <row r="3475" s="5" customFormat="1" ht="15.75" customHeight="1" spans="3:256">
      <c r="C3475" s="7"/>
      <c r="D3475" s="1"/>
      <c r="E3475" s="1"/>
      <c r="F3475" s="8"/>
      <c r="IP3475" s="9"/>
      <c r="IQ3475" s="9"/>
      <c r="IR3475" s="9"/>
      <c r="IS3475" s="9"/>
      <c r="IT3475" s="9"/>
      <c r="IU3475" s="9"/>
      <c r="IV3475" s="9"/>
    </row>
    <row r="3476" s="5" customFormat="1" ht="15.75" customHeight="1" spans="3:256">
      <c r="C3476" s="7"/>
      <c r="D3476" s="1"/>
      <c r="E3476" s="1"/>
      <c r="F3476" s="8"/>
      <c r="IP3476" s="9"/>
      <c r="IQ3476" s="9"/>
      <c r="IR3476" s="9"/>
      <c r="IS3476" s="9"/>
      <c r="IT3476" s="9"/>
      <c r="IU3476" s="9"/>
      <c r="IV3476" s="9"/>
    </row>
    <row r="3477" s="5" customFormat="1" ht="15.75" customHeight="1" spans="3:256">
      <c r="C3477" s="7"/>
      <c r="D3477" s="1"/>
      <c r="E3477" s="1"/>
      <c r="F3477" s="8"/>
      <c r="IP3477" s="9"/>
      <c r="IQ3477" s="9"/>
      <c r="IR3477" s="9"/>
      <c r="IS3477" s="9"/>
      <c r="IT3477" s="9"/>
      <c r="IU3477" s="9"/>
      <c r="IV3477" s="9"/>
    </row>
    <row r="3478" s="5" customFormat="1" ht="15.75" customHeight="1" spans="3:256">
      <c r="C3478" s="7"/>
      <c r="D3478" s="1"/>
      <c r="E3478" s="1"/>
      <c r="F3478" s="8"/>
      <c r="IP3478" s="9"/>
      <c r="IQ3478" s="9"/>
      <c r="IR3478" s="9"/>
      <c r="IS3478" s="9"/>
      <c r="IT3478" s="9"/>
      <c r="IU3478" s="9"/>
      <c r="IV3478" s="9"/>
    </row>
    <row r="3479" s="5" customFormat="1" ht="15.75" customHeight="1" spans="3:256">
      <c r="C3479" s="7"/>
      <c r="D3479" s="1"/>
      <c r="E3479" s="1"/>
      <c r="F3479" s="8"/>
      <c r="IP3479" s="9"/>
      <c r="IQ3479" s="9"/>
      <c r="IR3479" s="9"/>
      <c r="IS3479" s="9"/>
      <c r="IT3479" s="9"/>
      <c r="IU3479" s="9"/>
      <c r="IV3479" s="9"/>
    </row>
    <row r="3480" s="5" customFormat="1" ht="15.75" customHeight="1" spans="3:256">
      <c r="C3480" s="7"/>
      <c r="D3480" s="1"/>
      <c r="E3480" s="1"/>
      <c r="F3480" s="8"/>
      <c r="IP3480" s="9"/>
      <c r="IQ3480" s="9"/>
      <c r="IR3480" s="9"/>
      <c r="IS3480" s="9"/>
      <c r="IT3480" s="9"/>
      <c r="IU3480" s="9"/>
      <c r="IV3480" s="9"/>
    </row>
    <row r="3481" s="5" customFormat="1" ht="15.75" customHeight="1" spans="3:256">
      <c r="C3481" s="7"/>
      <c r="D3481" s="1"/>
      <c r="E3481" s="1"/>
      <c r="F3481" s="8"/>
      <c r="IP3481" s="9"/>
      <c r="IQ3481" s="9"/>
      <c r="IR3481" s="9"/>
      <c r="IS3481" s="9"/>
      <c r="IT3481" s="9"/>
      <c r="IU3481" s="9"/>
      <c r="IV3481" s="9"/>
    </row>
    <row r="3482" s="5" customFormat="1" ht="15.75" customHeight="1" spans="3:256">
      <c r="C3482" s="7"/>
      <c r="D3482" s="1"/>
      <c r="E3482" s="1"/>
      <c r="F3482" s="8"/>
      <c r="IP3482" s="9"/>
      <c r="IQ3482" s="9"/>
      <c r="IR3482" s="9"/>
      <c r="IS3482" s="9"/>
      <c r="IT3482" s="9"/>
      <c r="IU3482" s="9"/>
      <c r="IV3482" s="9"/>
    </row>
    <row r="3483" s="5" customFormat="1" ht="15.75" customHeight="1" spans="3:256">
      <c r="C3483" s="7"/>
      <c r="D3483" s="1"/>
      <c r="E3483" s="1"/>
      <c r="F3483" s="8"/>
      <c r="IP3483" s="9"/>
      <c r="IQ3483" s="9"/>
      <c r="IR3483" s="9"/>
      <c r="IS3483" s="9"/>
      <c r="IT3483" s="9"/>
      <c r="IU3483" s="9"/>
      <c r="IV3483" s="9"/>
    </row>
    <row r="3484" s="5" customFormat="1" ht="15.75" customHeight="1" spans="3:256">
      <c r="C3484" s="7"/>
      <c r="D3484" s="1"/>
      <c r="E3484" s="1"/>
      <c r="F3484" s="8"/>
      <c r="IP3484" s="9"/>
      <c r="IQ3484" s="9"/>
      <c r="IR3484" s="9"/>
      <c r="IS3484" s="9"/>
      <c r="IT3484" s="9"/>
      <c r="IU3484" s="9"/>
      <c r="IV3484" s="9"/>
    </row>
    <row r="3485" s="5" customFormat="1" ht="15.75" customHeight="1" spans="3:256">
      <c r="C3485" s="7"/>
      <c r="D3485" s="1"/>
      <c r="E3485" s="1"/>
      <c r="F3485" s="8"/>
      <c r="IP3485" s="9"/>
      <c r="IQ3485" s="9"/>
      <c r="IR3485" s="9"/>
      <c r="IS3485" s="9"/>
      <c r="IT3485" s="9"/>
      <c r="IU3485" s="9"/>
      <c r="IV3485" s="9"/>
    </row>
    <row r="3486" s="5" customFormat="1" ht="15.75" customHeight="1" spans="3:256">
      <c r="C3486" s="7"/>
      <c r="D3486" s="1"/>
      <c r="E3486" s="1"/>
      <c r="F3486" s="8"/>
      <c r="IP3486" s="9"/>
      <c r="IQ3486" s="9"/>
      <c r="IR3486" s="9"/>
      <c r="IS3486" s="9"/>
      <c r="IT3486" s="9"/>
      <c r="IU3486" s="9"/>
      <c r="IV3486" s="9"/>
    </row>
    <row r="3487" s="5" customFormat="1" ht="15.75" customHeight="1" spans="3:256">
      <c r="C3487" s="7"/>
      <c r="D3487" s="1"/>
      <c r="E3487" s="1"/>
      <c r="F3487" s="8"/>
      <c r="IP3487" s="9"/>
      <c r="IQ3487" s="9"/>
      <c r="IR3487" s="9"/>
      <c r="IS3487" s="9"/>
      <c r="IT3487" s="9"/>
      <c r="IU3487" s="9"/>
      <c r="IV3487" s="9"/>
    </row>
    <row r="3488" s="5" customFormat="1" ht="15.75" customHeight="1" spans="3:256">
      <c r="C3488" s="7"/>
      <c r="D3488" s="1"/>
      <c r="E3488" s="1"/>
      <c r="F3488" s="8"/>
      <c r="IP3488" s="9"/>
      <c r="IQ3488" s="9"/>
      <c r="IR3488" s="9"/>
      <c r="IS3488" s="9"/>
      <c r="IT3488" s="9"/>
      <c r="IU3488" s="9"/>
      <c r="IV3488" s="9"/>
    </row>
    <row r="3489" s="5" customFormat="1" ht="15.75" customHeight="1" spans="3:256">
      <c r="C3489" s="7"/>
      <c r="D3489" s="1"/>
      <c r="E3489" s="1"/>
      <c r="F3489" s="8"/>
      <c r="IP3489" s="9"/>
      <c r="IQ3489" s="9"/>
      <c r="IR3489" s="9"/>
      <c r="IS3489" s="9"/>
      <c r="IT3489" s="9"/>
      <c r="IU3489" s="9"/>
      <c r="IV3489" s="9"/>
    </row>
    <row r="3490" s="5" customFormat="1" ht="15.75" customHeight="1" spans="3:256">
      <c r="C3490" s="7"/>
      <c r="D3490" s="1"/>
      <c r="E3490" s="1"/>
      <c r="F3490" s="8"/>
      <c r="IP3490" s="9"/>
      <c r="IQ3490" s="9"/>
      <c r="IR3490" s="9"/>
      <c r="IS3490" s="9"/>
      <c r="IT3490" s="9"/>
      <c r="IU3490" s="9"/>
      <c r="IV3490" s="9"/>
    </row>
    <row r="3491" s="5" customFormat="1" ht="15.75" customHeight="1" spans="3:256">
      <c r="C3491" s="7"/>
      <c r="D3491" s="1"/>
      <c r="E3491" s="1"/>
      <c r="F3491" s="8"/>
      <c r="IP3491" s="9"/>
      <c r="IQ3491" s="9"/>
      <c r="IR3491" s="9"/>
      <c r="IS3491" s="9"/>
      <c r="IT3491" s="9"/>
      <c r="IU3491" s="9"/>
      <c r="IV3491" s="9"/>
    </row>
    <row r="3492" s="5" customFormat="1" ht="15.75" customHeight="1" spans="3:256">
      <c r="C3492" s="7"/>
      <c r="D3492" s="1"/>
      <c r="E3492" s="1"/>
      <c r="F3492" s="8"/>
      <c r="IP3492" s="9"/>
      <c r="IQ3492" s="9"/>
      <c r="IR3492" s="9"/>
      <c r="IS3492" s="9"/>
      <c r="IT3492" s="9"/>
      <c r="IU3492" s="9"/>
      <c r="IV3492" s="9"/>
    </row>
    <row r="3493" s="5" customFormat="1" ht="15.75" customHeight="1" spans="3:256">
      <c r="C3493" s="7"/>
      <c r="D3493" s="1"/>
      <c r="E3493" s="1"/>
      <c r="F3493" s="8"/>
      <c r="IP3493" s="9"/>
      <c r="IQ3493" s="9"/>
      <c r="IR3493" s="9"/>
      <c r="IS3493" s="9"/>
      <c r="IT3493" s="9"/>
      <c r="IU3493" s="9"/>
      <c r="IV3493" s="9"/>
    </row>
    <row r="3494" s="5" customFormat="1" ht="15.75" customHeight="1" spans="3:256">
      <c r="C3494" s="7"/>
      <c r="D3494" s="1"/>
      <c r="E3494" s="1"/>
      <c r="F3494" s="8"/>
      <c r="IP3494" s="9"/>
      <c r="IQ3494" s="9"/>
      <c r="IR3494" s="9"/>
      <c r="IS3494" s="9"/>
      <c r="IT3494" s="9"/>
      <c r="IU3494" s="9"/>
      <c r="IV3494" s="9"/>
    </row>
    <row r="3495" s="5" customFormat="1" ht="15.75" customHeight="1" spans="3:256">
      <c r="C3495" s="7"/>
      <c r="D3495" s="1"/>
      <c r="E3495" s="1"/>
      <c r="F3495" s="8"/>
      <c r="IP3495" s="9"/>
      <c r="IQ3495" s="9"/>
      <c r="IR3495" s="9"/>
      <c r="IS3495" s="9"/>
      <c r="IT3495" s="9"/>
      <c r="IU3495" s="9"/>
      <c r="IV3495" s="9"/>
    </row>
    <row r="3496" s="5" customFormat="1" ht="15.75" customHeight="1" spans="3:256">
      <c r="C3496" s="7"/>
      <c r="D3496" s="1"/>
      <c r="E3496" s="1"/>
      <c r="F3496" s="8"/>
      <c r="IP3496" s="9"/>
      <c r="IQ3496" s="9"/>
      <c r="IR3496" s="9"/>
      <c r="IS3496" s="9"/>
      <c r="IT3496" s="9"/>
      <c r="IU3496" s="9"/>
      <c r="IV3496" s="9"/>
    </row>
    <row r="3497" s="5" customFormat="1" ht="15.75" customHeight="1" spans="3:256">
      <c r="C3497" s="7"/>
      <c r="D3497" s="1"/>
      <c r="E3497" s="1"/>
      <c r="F3497" s="8"/>
      <c r="IP3497" s="9"/>
      <c r="IQ3497" s="9"/>
      <c r="IR3497" s="9"/>
      <c r="IS3497" s="9"/>
      <c r="IT3497" s="9"/>
      <c r="IU3497" s="9"/>
      <c r="IV3497" s="9"/>
    </row>
    <row r="3498" s="5" customFormat="1" ht="15.75" customHeight="1" spans="3:256">
      <c r="C3498" s="7"/>
      <c r="D3498" s="1"/>
      <c r="E3498" s="1"/>
      <c r="F3498" s="8"/>
      <c r="IP3498" s="9"/>
      <c r="IQ3498" s="9"/>
      <c r="IR3498" s="9"/>
      <c r="IS3498" s="9"/>
      <c r="IT3498" s="9"/>
      <c r="IU3498" s="9"/>
      <c r="IV3498" s="9"/>
    </row>
    <row r="3499" s="5" customFormat="1" ht="15.75" customHeight="1" spans="3:256">
      <c r="C3499" s="7"/>
      <c r="D3499" s="1"/>
      <c r="E3499" s="1"/>
      <c r="F3499" s="8"/>
      <c r="IP3499" s="9"/>
      <c r="IQ3499" s="9"/>
      <c r="IR3499" s="9"/>
      <c r="IS3499" s="9"/>
      <c r="IT3499" s="9"/>
      <c r="IU3499" s="9"/>
      <c r="IV3499" s="9"/>
    </row>
    <row r="3500" s="5" customFormat="1" ht="15.75" customHeight="1" spans="3:256">
      <c r="C3500" s="7"/>
      <c r="D3500" s="1"/>
      <c r="E3500" s="1"/>
      <c r="F3500" s="8"/>
      <c r="IP3500" s="9"/>
      <c r="IQ3500" s="9"/>
      <c r="IR3500" s="9"/>
      <c r="IS3500" s="9"/>
      <c r="IT3500" s="9"/>
      <c r="IU3500" s="9"/>
      <c r="IV3500" s="9"/>
    </row>
    <row r="3501" s="5" customFormat="1" ht="15.75" customHeight="1" spans="3:256">
      <c r="C3501" s="7"/>
      <c r="D3501" s="1"/>
      <c r="E3501" s="1"/>
      <c r="F3501" s="8"/>
      <c r="IP3501" s="9"/>
      <c r="IQ3501" s="9"/>
      <c r="IR3501" s="9"/>
      <c r="IS3501" s="9"/>
      <c r="IT3501" s="9"/>
      <c r="IU3501" s="9"/>
      <c r="IV3501" s="9"/>
    </row>
    <row r="3502" s="5" customFormat="1" ht="15.75" customHeight="1" spans="3:256">
      <c r="C3502" s="7"/>
      <c r="D3502" s="1"/>
      <c r="E3502" s="1"/>
      <c r="F3502" s="8"/>
      <c r="IP3502" s="9"/>
      <c r="IQ3502" s="9"/>
      <c r="IR3502" s="9"/>
      <c r="IS3502" s="9"/>
      <c r="IT3502" s="9"/>
      <c r="IU3502" s="9"/>
      <c r="IV3502" s="9"/>
    </row>
    <row r="3503" s="5" customFormat="1" ht="15.75" customHeight="1" spans="3:256">
      <c r="C3503" s="7"/>
      <c r="D3503" s="1"/>
      <c r="E3503" s="1"/>
      <c r="F3503" s="8"/>
      <c r="IP3503" s="9"/>
      <c r="IQ3503" s="9"/>
      <c r="IR3503" s="9"/>
      <c r="IS3503" s="9"/>
      <c r="IT3503" s="9"/>
      <c r="IU3503" s="9"/>
      <c r="IV3503" s="9"/>
    </row>
    <row r="3504" s="5" customFormat="1" ht="15.75" customHeight="1" spans="3:256">
      <c r="C3504" s="7"/>
      <c r="D3504" s="1"/>
      <c r="E3504" s="1"/>
      <c r="F3504" s="8"/>
      <c r="IP3504" s="9"/>
      <c r="IQ3504" s="9"/>
      <c r="IR3504" s="9"/>
      <c r="IS3504" s="9"/>
      <c r="IT3504" s="9"/>
      <c r="IU3504" s="9"/>
      <c r="IV3504" s="9"/>
    </row>
    <row r="3505" s="5" customFormat="1" ht="15.75" customHeight="1" spans="3:256">
      <c r="C3505" s="7"/>
      <c r="D3505" s="1"/>
      <c r="E3505" s="1"/>
      <c r="F3505" s="8"/>
      <c r="IP3505" s="9"/>
      <c r="IQ3505" s="9"/>
      <c r="IR3505" s="9"/>
      <c r="IS3505" s="9"/>
      <c r="IT3505" s="9"/>
      <c r="IU3505" s="9"/>
      <c r="IV3505" s="9"/>
    </row>
    <row r="3506" s="5" customFormat="1" ht="15.75" customHeight="1" spans="3:256">
      <c r="C3506" s="7"/>
      <c r="D3506" s="1"/>
      <c r="E3506" s="1"/>
      <c r="F3506" s="8"/>
      <c r="IP3506" s="9"/>
      <c r="IQ3506" s="9"/>
      <c r="IR3506" s="9"/>
      <c r="IS3506" s="9"/>
      <c r="IT3506" s="9"/>
      <c r="IU3506" s="9"/>
      <c r="IV3506" s="9"/>
    </row>
    <row r="3507" s="5" customFormat="1" ht="15.75" customHeight="1" spans="3:256">
      <c r="C3507" s="7"/>
      <c r="D3507" s="1"/>
      <c r="E3507" s="1"/>
      <c r="F3507" s="8"/>
      <c r="IP3507" s="9"/>
      <c r="IQ3507" s="9"/>
      <c r="IR3507" s="9"/>
      <c r="IS3507" s="9"/>
      <c r="IT3507" s="9"/>
      <c r="IU3507" s="9"/>
      <c r="IV3507" s="9"/>
    </row>
    <row r="3508" s="5" customFormat="1" ht="15.75" customHeight="1" spans="3:256">
      <c r="C3508" s="7"/>
      <c r="D3508" s="1"/>
      <c r="E3508" s="1"/>
      <c r="F3508" s="8"/>
      <c r="IP3508" s="9"/>
      <c r="IQ3508" s="9"/>
      <c r="IR3508" s="9"/>
      <c r="IS3508" s="9"/>
      <c r="IT3508" s="9"/>
      <c r="IU3508" s="9"/>
      <c r="IV3508" s="9"/>
    </row>
    <row r="3509" s="5" customFormat="1" ht="15.75" customHeight="1" spans="3:256">
      <c r="C3509" s="7"/>
      <c r="D3509" s="1"/>
      <c r="E3509" s="1"/>
      <c r="F3509" s="8"/>
      <c r="IP3509" s="9"/>
      <c r="IQ3509" s="9"/>
      <c r="IR3509" s="9"/>
      <c r="IS3509" s="9"/>
      <c r="IT3509" s="9"/>
      <c r="IU3509" s="9"/>
      <c r="IV3509" s="9"/>
    </row>
    <row r="3510" s="5" customFormat="1" ht="15.75" customHeight="1" spans="3:256">
      <c r="C3510" s="7"/>
      <c r="D3510" s="1"/>
      <c r="E3510" s="1"/>
      <c r="F3510" s="8"/>
      <c r="IP3510" s="9"/>
      <c r="IQ3510" s="9"/>
      <c r="IR3510" s="9"/>
      <c r="IS3510" s="9"/>
      <c r="IT3510" s="9"/>
      <c r="IU3510" s="9"/>
      <c r="IV3510" s="9"/>
    </row>
    <row r="3511" s="5" customFormat="1" ht="15.75" customHeight="1" spans="3:256">
      <c r="C3511" s="7"/>
      <c r="D3511" s="1"/>
      <c r="E3511" s="1"/>
      <c r="F3511" s="8"/>
      <c r="IP3511" s="9"/>
      <c r="IQ3511" s="9"/>
      <c r="IR3511" s="9"/>
      <c r="IS3511" s="9"/>
      <c r="IT3511" s="9"/>
      <c r="IU3511" s="9"/>
      <c r="IV3511" s="9"/>
    </row>
    <row r="3512" s="5" customFormat="1" ht="15.75" customHeight="1" spans="3:256">
      <c r="C3512" s="7"/>
      <c r="D3512" s="1"/>
      <c r="E3512" s="1"/>
      <c r="F3512" s="8"/>
      <c r="IP3512" s="9"/>
      <c r="IQ3512" s="9"/>
      <c r="IR3512" s="9"/>
      <c r="IS3512" s="9"/>
      <c r="IT3512" s="9"/>
      <c r="IU3512" s="9"/>
      <c r="IV3512" s="9"/>
    </row>
    <row r="3513" s="5" customFormat="1" ht="15.75" customHeight="1" spans="3:256">
      <c r="C3513" s="7"/>
      <c r="D3513" s="1"/>
      <c r="E3513" s="1"/>
      <c r="F3513" s="8"/>
      <c r="IP3513" s="9"/>
      <c r="IQ3513" s="9"/>
      <c r="IR3513" s="9"/>
      <c r="IS3513" s="9"/>
      <c r="IT3513" s="9"/>
      <c r="IU3513" s="9"/>
      <c r="IV3513" s="9"/>
    </row>
    <row r="3514" s="5" customFormat="1" ht="15.75" customHeight="1" spans="3:256">
      <c r="C3514" s="7"/>
      <c r="D3514" s="1"/>
      <c r="E3514" s="1"/>
      <c r="F3514" s="8"/>
      <c r="IP3514" s="9"/>
      <c r="IQ3514" s="9"/>
      <c r="IR3514" s="9"/>
      <c r="IS3514" s="9"/>
      <c r="IT3514" s="9"/>
      <c r="IU3514" s="9"/>
      <c r="IV3514" s="9"/>
    </row>
    <row r="3515" s="5" customFormat="1" ht="15.75" customHeight="1" spans="3:256">
      <c r="C3515" s="7"/>
      <c r="D3515" s="1"/>
      <c r="E3515" s="1"/>
      <c r="F3515" s="8"/>
      <c r="IP3515" s="9"/>
      <c r="IQ3515" s="9"/>
      <c r="IR3515" s="9"/>
      <c r="IS3515" s="9"/>
      <c r="IT3515" s="9"/>
      <c r="IU3515" s="9"/>
      <c r="IV3515" s="9"/>
    </row>
    <row r="3516" s="5" customFormat="1" ht="15.75" customHeight="1" spans="3:256">
      <c r="C3516" s="7"/>
      <c r="D3516" s="1"/>
      <c r="E3516" s="1"/>
      <c r="F3516" s="8"/>
      <c r="IP3516" s="9"/>
      <c r="IQ3516" s="9"/>
      <c r="IR3516" s="9"/>
      <c r="IS3516" s="9"/>
      <c r="IT3516" s="9"/>
      <c r="IU3516" s="9"/>
      <c r="IV3516" s="9"/>
    </row>
    <row r="3517" s="5" customFormat="1" ht="15.75" customHeight="1" spans="3:256">
      <c r="C3517" s="7"/>
      <c r="D3517" s="1"/>
      <c r="E3517" s="1"/>
      <c r="F3517" s="8"/>
      <c r="IP3517" s="9"/>
      <c r="IQ3517" s="9"/>
      <c r="IR3517" s="9"/>
      <c r="IS3517" s="9"/>
      <c r="IT3517" s="9"/>
      <c r="IU3517" s="9"/>
      <c r="IV3517" s="9"/>
    </row>
    <row r="3518" s="5" customFormat="1" ht="15.75" customHeight="1" spans="3:256">
      <c r="C3518" s="7"/>
      <c r="D3518" s="1"/>
      <c r="E3518" s="1"/>
      <c r="F3518" s="8"/>
      <c r="IP3518" s="9"/>
      <c r="IQ3518" s="9"/>
      <c r="IR3518" s="9"/>
      <c r="IS3518" s="9"/>
      <c r="IT3518" s="9"/>
      <c r="IU3518" s="9"/>
      <c r="IV3518" s="9"/>
    </row>
    <row r="3519" s="5" customFormat="1" ht="15.75" customHeight="1" spans="3:256">
      <c r="C3519" s="7"/>
      <c r="D3519" s="1"/>
      <c r="E3519" s="1"/>
      <c r="F3519" s="8"/>
      <c r="IP3519" s="9"/>
      <c r="IQ3519" s="9"/>
      <c r="IR3519" s="9"/>
      <c r="IS3519" s="9"/>
      <c r="IT3519" s="9"/>
      <c r="IU3519" s="9"/>
      <c r="IV3519" s="9"/>
    </row>
    <row r="3520" s="5" customFormat="1" ht="15.75" customHeight="1" spans="3:256">
      <c r="C3520" s="7"/>
      <c r="D3520" s="1"/>
      <c r="E3520" s="1"/>
      <c r="F3520" s="8"/>
      <c r="IP3520" s="9"/>
      <c r="IQ3520" s="9"/>
      <c r="IR3520" s="9"/>
      <c r="IS3520" s="9"/>
      <c r="IT3520" s="9"/>
      <c r="IU3520" s="9"/>
      <c r="IV3520" s="9"/>
    </row>
    <row r="3521" s="5" customFormat="1" ht="15.75" customHeight="1" spans="3:256">
      <c r="C3521" s="7"/>
      <c r="D3521" s="1"/>
      <c r="E3521" s="1"/>
      <c r="F3521" s="8"/>
      <c r="IP3521" s="9"/>
      <c r="IQ3521" s="9"/>
      <c r="IR3521" s="9"/>
      <c r="IS3521" s="9"/>
      <c r="IT3521" s="9"/>
      <c r="IU3521" s="9"/>
      <c r="IV3521" s="9"/>
    </row>
    <row r="3522" s="5" customFormat="1" ht="15.75" customHeight="1" spans="3:256">
      <c r="C3522" s="7"/>
      <c r="D3522" s="1"/>
      <c r="E3522" s="1"/>
      <c r="F3522" s="8"/>
      <c r="IP3522" s="9"/>
      <c r="IQ3522" s="9"/>
      <c r="IR3522" s="9"/>
      <c r="IS3522" s="9"/>
      <c r="IT3522" s="9"/>
      <c r="IU3522" s="9"/>
      <c r="IV3522" s="9"/>
    </row>
    <row r="3523" s="5" customFormat="1" ht="15.75" customHeight="1" spans="3:256">
      <c r="C3523" s="7"/>
      <c r="D3523" s="1"/>
      <c r="E3523" s="1"/>
      <c r="F3523" s="8"/>
      <c r="IP3523" s="9"/>
      <c r="IQ3523" s="9"/>
      <c r="IR3523" s="9"/>
      <c r="IS3523" s="9"/>
      <c r="IT3523" s="9"/>
      <c r="IU3523" s="9"/>
      <c r="IV3523" s="9"/>
    </row>
    <row r="3524" s="5" customFormat="1" ht="15.75" customHeight="1" spans="3:256">
      <c r="C3524" s="7"/>
      <c r="D3524" s="1"/>
      <c r="E3524" s="1"/>
      <c r="F3524" s="8"/>
      <c r="IP3524" s="9"/>
      <c r="IQ3524" s="9"/>
      <c r="IR3524" s="9"/>
      <c r="IS3524" s="9"/>
      <c r="IT3524" s="9"/>
      <c r="IU3524" s="9"/>
      <c r="IV3524" s="9"/>
    </row>
    <row r="3525" s="5" customFormat="1" ht="15.75" customHeight="1" spans="3:256">
      <c r="C3525" s="7"/>
      <c r="D3525" s="1"/>
      <c r="E3525" s="1"/>
      <c r="F3525" s="8"/>
      <c r="IP3525" s="9"/>
      <c r="IQ3525" s="9"/>
      <c r="IR3525" s="9"/>
      <c r="IS3525" s="9"/>
      <c r="IT3525" s="9"/>
      <c r="IU3525" s="9"/>
      <c r="IV3525" s="9"/>
    </row>
    <row r="3526" s="5" customFormat="1" ht="15.75" customHeight="1" spans="3:256">
      <c r="C3526" s="7"/>
      <c r="D3526" s="1"/>
      <c r="E3526" s="1"/>
      <c r="F3526" s="8"/>
      <c r="IP3526" s="9"/>
      <c r="IQ3526" s="9"/>
      <c r="IR3526" s="9"/>
      <c r="IS3526" s="9"/>
      <c r="IT3526" s="9"/>
      <c r="IU3526" s="9"/>
      <c r="IV3526" s="9"/>
    </row>
    <row r="3527" s="5" customFormat="1" ht="15.75" customHeight="1" spans="3:256">
      <c r="C3527" s="7"/>
      <c r="D3527" s="1"/>
      <c r="E3527" s="1"/>
      <c r="F3527" s="8"/>
      <c r="IP3527" s="9"/>
      <c r="IQ3527" s="9"/>
      <c r="IR3527" s="9"/>
      <c r="IS3527" s="9"/>
      <c r="IT3527" s="9"/>
      <c r="IU3527" s="9"/>
      <c r="IV3527" s="9"/>
    </row>
    <row r="3528" s="5" customFormat="1" ht="15.75" customHeight="1" spans="3:256">
      <c r="C3528" s="7"/>
      <c r="D3528" s="1"/>
      <c r="E3528" s="1"/>
      <c r="F3528" s="8"/>
      <c r="IP3528" s="9"/>
      <c r="IQ3528" s="9"/>
      <c r="IR3528" s="9"/>
      <c r="IS3528" s="9"/>
      <c r="IT3528" s="9"/>
      <c r="IU3528" s="9"/>
      <c r="IV3528" s="9"/>
    </row>
    <row r="3529" s="5" customFormat="1" ht="15.75" customHeight="1" spans="3:256">
      <c r="C3529" s="7"/>
      <c r="D3529" s="1"/>
      <c r="E3529" s="1"/>
      <c r="F3529" s="8"/>
      <c r="IP3529" s="9"/>
      <c r="IQ3529" s="9"/>
      <c r="IR3529" s="9"/>
      <c r="IS3529" s="9"/>
      <c r="IT3529" s="9"/>
      <c r="IU3529" s="9"/>
      <c r="IV3529" s="9"/>
    </row>
    <row r="3530" s="5" customFormat="1" ht="15.75" customHeight="1" spans="3:256">
      <c r="C3530" s="7"/>
      <c r="D3530" s="1"/>
      <c r="E3530" s="1"/>
      <c r="F3530" s="8"/>
      <c r="IP3530" s="9"/>
      <c r="IQ3530" s="9"/>
      <c r="IR3530" s="9"/>
      <c r="IS3530" s="9"/>
      <c r="IT3530" s="9"/>
      <c r="IU3530" s="9"/>
      <c r="IV3530" s="9"/>
    </row>
    <row r="3531" s="5" customFormat="1" ht="15.75" customHeight="1" spans="3:256">
      <c r="C3531" s="7"/>
      <c r="D3531" s="1"/>
      <c r="E3531" s="1"/>
      <c r="F3531" s="8"/>
      <c r="IP3531" s="9"/>
      <c r="IQ3531" s="9"/>
      <c r="IR3531" s="9"/>
      <c r="IS3531" s="9"/>
      <c r="IT3531" s="9"/>
      <c r="IU3531" s="9"/>
      <c r="IV3531" s="9"/>
    </row>
    <row r="3532" s="5" customFormat="1" ht="15.75" customHeight="1" spans="3:256">
      <c r="C3532" s="7"/>
      <c r="D3532" s="1"/>
      <c r="E3532" s="1"/>
      <c r="F3532" s="8"/>
      <c r="IP3532" s="9"/>
      <c r="IQ3532" s="9"/>
      <c r="IR3532" s="9"/>
      <c r="IS3532" s="9"/>
      <c r="IT3532" s="9"/>
      <c r="IU3532" s="9"/>
      <c r="IV3532" s="9"/>
    </row>
    <row r="3533" s="5" customFormat="1" ht="15.75" customHeight="1" spans="3:256">
      <c r="C3533" s="7"/>
      <c r="D3533" s="1"/>
      <c r="E3533" s="1"/>
      <c r="F3533" s="8"/>
      <c r="IP3533" s="9"/>
      <c r="IQ3533" s="9"/>
      <c r="IR3533" s="9"/>
      <c r="IS3533" s="9"/>
      <c r="IT3533" s="9"/>
      <c r="IU3533" s="9"/>
      <c r="IV3533" s="9"/>
    </row>
    <row r="3534" s="5" customFormat="1" ht="15.75" customHeight="1" spans="3:256">
      <c r="C3534" s="7"/>
      <c r="D3534" s="1"/>
      <c r="E3534" s="1"/>
      <c r="F3534" s="8"/>
      <c r="IP3534" s="9"/>
      <c r="IQ3534" s="9"/>
      <c r="IR3534" s="9"/>
      <c r="IS3534" s="9"/>
      <c r="IT3534" s="9"/>
      <c r="IU3534" s="9"/>
      <c r="IV3534" s="9"/>
    </row>
    <row r="3535" s="5" customFormat="1" ht="15.75" customHeight="1" spans="3:256">
      <c r="C3535" s="7"/>
      <c r="D3535" s="1"/>
      <c r="E3535" s="1"/>
      <c r="F3535" s="8"/>
      <c r="IP3535" s="9"/>
      <c r="IQ3535" s="9"/>
      <c r="IR3535" s="9"/>
      <c r="IS3535" s="9"/>
      <c r="IT3535" s="9"/>
      <c r="IU3535" s="9"/>
      <c r="IV3535" s="9"/>
    </row>
    <row r="3536" s="5" customFormat="1" ht="15.75" customHeight="1" spans="3:256">
      <c r="C3536" s="7"/>
      <c r="D3536" s="1"/>
      <c r="E3536" s="1"/>
      <c r="F3536" s="8"/>
      <c r="IP3536" s="9"/>
      <c r="IQ3536" s="9"/>
      <c r="IR3536" s="9"/>
      <c r="IS3536" s="9"/>
      <c r="IT3536" s="9"/>
      <c r="IU3536" s="9"/>
      <c r="IV3536" s="9"/>
    </row>
    <row r="3537" s="5" customFormat="1" ht="15.75" customHeight="1" spans="3:256">
      <c r="C3537" s="7"/>
      <c r="D3537" s="1"/>
      <c r="E3537" s="1"/>
      <c r="F3537" s="8"/>
      <c r="IP3537" s="9"/>
      <c r="IQ3537" s="9"/>
      <c r="IR3537" s="9"/>
      <c r="IS3537" s="9"/>
      <c r="IT3537" s="9"/>
      <c r="IU3537" s="9"/>
      <c r="IV3537" s="9"/>
    </row>
    <row r="3538" s="5" customFormat="1" ht="15.75" customHeight="1" spans="3:256">
      <c r="C3538" s="7"/>
      <c r="D3538" s="1"/>
      <c r="E3538" s="1"/>
      <c r="F3538" s="8"/>
      <c r="IP3538" s="9"/>
      <c r="IQ3538" s="9"/>
      <c r="IR3538" s="9"/>
      <c r="IS3538" s="9"/>
      <c r="IT3538" s="9"/>
      <c r="IU3538" s="9"/>
      <c r="IV3538" s="9"/>
    </row>
    <row r="3539" s="5" customFormat="1" ht="15.75" customHeight="1" spans="3:256">
      <c r="C3539" s="7"/>
      <c r="D3539" s="1"/>
      <c r="E3539" s="1"/>
      <c r="F3539" s="8"/>
      <c r="IP3539" s="9"/>
      <c r="IQ3539" s="9"/>
      <c r="IR3539" s="9"/>
      <c r="IS3539" s="9"/>
      <c r="IT3539" s="9"/>
      <c r="IU3539" s="9"/>
      <c r="IV3539" s="9"/>
    </row>
    <row r="3540" s="5" customFormat="1" ht="15.75" customHeight="1" spans="3:256">
      <c r="C3540" s="7"/>
      <c r="D3540" s="1"/>
      <c r="E3540" s="1"/>
      <c r="F3540" s="8"/>
      <c r="IP3540" s="9"/>
      <c r="IQ3540" s="9"/>
      <c r="IR3540" s="9"/>
      <c r="IS3540" s="9"/>
      <c r="IT3540" s="9"/>
      <c r="IU3540" s="9"/>
      <c r="IV3540" s="9"/>
    </row>
    <row r="3541" s="5" customFormat="1" ht="15.75" customHeight="1" spans="3:256">
      <c r="C3541" s="7"/>
      <c r="D3541" s="1"/>
      <c r="E3541" s="1"/>
      <c r="F3541" s="8"/>
      <c r="IP3541" s="9"/>
      <c r="IQ3541" s="9"/>
      <c r="IR3541" s="9"/>
      <c r="IS3541" s="9"/>
      <c r="IT3541" s="9"/>
      <c r="IU3541" s="9"/>
      <c r="IV3541" s="9"/>
    </row>
    <row r="3542" s="5" customFormat="1" ht="15.75" customHeight="1" spans="3:256">
      <c r="C3542" s="7"/>
      <c r="D3542" s="1"/>
      <c r="E3542" s="1"/>
      <c r="F3542" s="8"/>
      <c r="IP3542" s="9"/>
      <c r="IQ3542" s="9"/>
      <c r="IR3542" s="9"/>
      <c r="IS3542" s="9"/>
      <c r="IT3542" s="9"/>
      <c r="IU3542" s="9"/>
      <c r="IV3542" s="9"/>
    </row>
    <row r="3543" s="5" customFormat="1" ht="15.75" customHeight="1" spans="3:256">
      <c r="C3543" s="7"/>
      <c r="D3543" s="1"/>
      <c r="E3543" s="1"/>
      <c r="F3543" s="8"/>
      <c r="IP3543" s="9"/>
      <c r="IQ3543" s="9"/>
      <c r="IR3543" s="9"/>
      <c r="IS3543" s="9"/>
      <c r="IT3543" s="9"/>
      <c r="IU3543" s="9"/>
      <c r="IV3543" s="9"/>
    </row>
    <row r="3544" s="5" customFormat="1" ht="15.75" customHeight="1" spans="3:256">
      <c r="C3544" s="7"/>
      <c r="D3544" s="1"/>
      <c r="E3544" s="1"/>
      <c r="F3544" s="8"/>
      <c r="IP3544" s="9"/>
      <c r="IQ3544" s="9"/>
      <c r="IR3544" s="9"/>
      <c r="IS3544" s="9"/>
      <c r="IT3544" s="9"/>
      <c r="IU3544" s="9"/>
      <c r="IV3544" s="9"/>
    </row>
    <row r="3545" s="5" customFormat="1" ht="15.75" customHeight="1" spans="3:256">
      <c r="C3545" s="7"/>
      <c r="D3545" s="1"/>
      <c r="E3545" s="1"/>
      <c r="F3545" s="8"/>
      <c r="IP3545" s="9"/>
      <c r="IQ3545" s="9"/>
      <c r="IR3545" s="9"/>
      <c r="IS3545" s="9"/>
      <c r="IT3545" s="9"/>
      <c r="IU3545" s="9"/>
      <c r="IV3545" s="9"/>
    </row>
    <row r="3546" s="5" customFormat="1" ht="15.75" customHeight="1" spans="3:256">
      <c r="C3546" s="7"/>
      <c r="D3546" s="1"/>
      <c r="E3546" s="1"/>
      <c r="F3546" s="8"/>
      <c r="IP3546" s="9"/>
      <c r="IQ3546" s="9"/>
      <c r="IR3546" s="9"/>
      <c r="IS3546" s="9"/>
      <c r="IT3546" s="9"/>
      <c r="IU3546" s="9"/>
      <c r="IV3546" s="9"/>
    </row>
    <row r="3547" s="5" customFormat="1" ht="15.75" customHeight="1" spans="3:256">
      <c r="C3547" s="7"/>
      <c r="D3547" s="1"/>
      <c r="E3547" s="1"/>
      <c r="F3547" s="8"/>
      <c r="IP3547" s="9"/>
      <c r="IQ3547" s="9"/>
      <c r="IR3547" s="9"/>
      <c r="IS3547" s="9"/>
      <c r="IT3547" s="9"/>
      <c r="IU3547" s="9"/>
      <c r="IV3547" s="9"/>
    </row>
    <row r="3548" s="5" customFormat="1" ht="15.75" customHeight="1" spans="3:256">
      <c r="C3548" s="7"/>
      <c r="D3548" s="1"/>
      <c r="E3548" s="1"/>
      <c r="F3548" s="8"/>
      <c r="IP3548" s="9"/>
      <c r="IQ3548" s="9"/>
      <c r="IR3548" s="9"/>
      <c r="IS3548" s="9"/>
      <c r="IT3548" s="9"/>
      <c r="IU3548" s="9"/>
      <c r="IV3548" s="9"/>
    </row>
    <row r="3549" s="5" customFormat="1" ht="15.75" customHeight="1" spans="3:256">
      <c r="C3549" s="7"/>
      <c r="D3549" s="1"/>
      <c r="E3549" s="1"/>
      <c r="F3549" s="8"/>
      <c r="IP3549" s="9"/>
      <c r="IQ3549" s="9"/>
      <c r="IR3549" s="9"/>
      <c r="IS3549" s="9"/>
      <c r="IT3549" s="9"/>
      <c r="IU3549" s="9"/>
      <c r="IV3549" s="9"/>
    </row>
    <row r="3550" s="5" customFormat="1" ht="15.75" customHeight="1" spans="3:256">
      <c r="C3550" s="7"/>
      <c r="D3550" s="1"/>
      <c r="E3550" s="1"/>
      <c r="F3550" s="8"/>
      <c r="IP3550" s="9"/>
      <c r="IQ3550" s="9"/>
      <c r="IR3550" s="9"/>
      <c r="IS3550" s="9"/>
      <c r="IT3550" s="9"/>
      <c r="IU3550" s="9"/>
      <c r="IV3550" s="9"/>
    </row>
    <row r="3551" s="5" customFormat="1" ht="15.75" customHeight="1" spans="3:256">
      <c r="C3551" s="7"/>
      <c r="D3551" s="1"/>
      <c r="E3551" s="1"/>
      <c r="F3551" s="8"/>
      <c r="IP3551" s="9"/>
      <c r="IQ3551" s="9"/>
      <c r="IR3551" s="9"/>
      <c r="IS3551" s="9"/>
      <c r="IT3551" s="9"/>
      <c r="IU3551" s="9"/>
      <c r="IV3551" s="9"/>
    </row>
    <row r="3552" s="5" customFormat="1" ht="15.75" customHeight="1" spans="3:256">
      <c r="C3552" s="7"/>
      <c r="D3552" s="1"/>
      <c r="E3552" s="1"/>
      <c r="F3552" s="8"/>
      <c r="IP3552" s="9"/>
      <c r="IQ3552" s="9"/>
      <c r="IR3552" s="9"/>
      <c r="IS3552" s="9"/>
      <c r="IT3552" s="9"/>
      <c r="IU3552" s="9"/>
      <c r="IV3552" s="9"/>
    </row>
    <row r="3553" s="5" customFormat="1" ht="15.75" customHeight="1" spans="3:256">
      <c r="C3553" s="7"/>
      <c r="D3553" s="1"/>
      <c r="E3553" s="1"/>
      <c r="F3553" s="8"/>
      <c r="IP3553" s="9"/>
      <c r="IQ3553" s="9"/>
      <c r="IR3553" s="9"/>
      <c r="IS3553" s="9"/>
      <c r="IT3553" s="9"/>
      <c r="IU3553" s="9"/>
      <c r="IV3553" s="9"/>
    </row>
    <row r="3554" s="5" customFormat="1" ht="15.75" customHeight="1" spans="3:256">
      <c r="C3554" s="7"/>
      <c r="D3554" s="1"/>
      <c r="E3554" s="1"/>
      <c r="F3554" s="8"/>
      <c r="IP3554" s="9"/>
      <c r="IQ3554" s="9"/>
      <c r="IR3554" s="9"/>
      <c r="IS3554" s="9"/>
      <c r="IT3554" s="9"/>
      <c r="IU3554" s="9"/>
      <c r="IV3554" s="9"/>
    </row>
    <row r="3555" s="5" customFormat="1" ht="15.75" customHeight="1" spans="3:256">
      <c r="C3555" s="7"/>
      <c r="D3555" s="1"/>
      <c r="E3555" s="1"/>
      <c r="F3555" s="8"/>
      <c r="IP3555" s="9"/>
      <c r="IQ3555" s="9"/>
      <c r="IR3555" s="9"/>
      <c r="IS3555" s="9"/>
      <c r="IT3555" s="9"/>
      <c r="IU3555" s="9"/>
      <c r="IV3555" s="9"/>
    </row>
    <row r="3556" s="5" customFormat="1" ht="15.75" customHeight="1" spans="3:256">
      <c r="C3556" s="7"/>
      <c r="D3556" s="1"/>
      <c r="E3556" s="1"/>
      <c r="F3556" s="8"/>
      <c r="IP3556" s="9"/>
      <c r="IQ3556" s="9"/>
      <c r="IR3556" s="9"/>
      <c r="IS3556" s="9"/>
      <c r="IT3556" s="9"/>
      <c r="IU3556" s="9"/>
      <c r="IV3556" s="9"/>
    </row>
    <row r="3557" s="5" customFormat="1" ht="15.75" customHeight="1" spans="3:256">
      <c r="C3557" s="7"/>
      <c r="D3557" s="1"/>
      <c r="E3557" s="1"/>
      <c r="F3557" s="8"/>
      <c r="IP3557" s="9"/>
      <c r="IQ3557" s="9"/>
      <c r="IR3557" s="9"/>
      <c r="IS3557" s="9"/>
      <c r="IT3557" s="9"/>
      <c r="IU3557" s="9"/>
      <c r="IV3557" s="9"/>
    </row>
    <row r="3558" s="5" customFormat="1" ht="15.75" customHeight="1" spans="3:256">
      <c r="C3558" s="7"/>
      <c r="D3558" s="1"/>
      <c r="E3558" s="1"/>
      <c r="F3558" s="8"/>
      <c r="IP3558" s="9"/>
      <c r="IQ3558" s="9"/>
      <c r="IR3558" s="9"/>
      <c r="IS3558" s="9"/>
      <c r="IT3558" s="9"/>
      <c r="IU3558" s="9"/>
      <c r="IV3558" s="9"/>
    </row>
    <row r="3559" s="5" customFormat="1" ht="15.75" customHeight="1" spans="3:256">
      <c r="C3559" s="7"/>
      <c r="D3559" s="1"/>
      <c r="E3559" s="1"/>
      <c r="F3559" s="8"/>
      <c r="IP3559" s="9"/>
      <c r="IQ3559" s="9"/>
      <c r="IR3559" s="9"/>
      <c r="IS3559" s="9"/>
      <c r="IT3559" s="9"/>
      <c r="IU3559" s="9"/>
      <c r="IV3559" s="9"/>
    </row>
    <row r="3560" s="5" customFormat="1" ht="15.75" customHeight="1" spans="3:256">
      <c r="C3560" s="7"/>
      <c r="D3560" s="1"/>
      <c r="E3560" s="1"/>
      <c r="F3560" s="8"/>
      <c r="IP3560" s="9"/>
      <c r="IQ3560" s="9"/>
      <c r="IR3560" s="9"/>
      <c r="IS3560" s="9"/>
      <c r="IT3560" s="9"/>
      <c r="IU3560" s="9"/>
      <c r="IV3560" s="9"/>
    </row>
    <row r="3561" s="5" customFormat="1" ht="15.75" customHeight="1" spans="3:256">
      <c r="C3561" s="7"/>
      <c r="D3561" s="1"/>
      <c r="E3561" s="1"/>
      <c r="F3561" s="8"/>
      <c r="IP3561" s="9"/>
      <c r="IQ3561" s="9"/>
      <c r="IR3561" s="9"/>
      <c r="IS3561" s="9"/>
      <c r="IT3561" s="9"/>
      <c r="IU3561" s="9"/>
      <c r="IV3561" s="9"/>
    </row>
    <row r="3562" s="5" customFormat="1" ht="15.75" customHeight="1" spans="3:256">
      <c r="C3562" s="7"/>
      <c r="D3562" s="1"/>
      <c r="E3562" s="1"/>
      <c r="F3562" s="8"/>
      <c r="IP3562" s="9"/>
      <c r="IQ3562" s="9"/>
      <c r="IR3562" s="9"/>
      <c r="IS3562" s="9"/>
      <c r="IT3562" s="9"/>
      <c r="IU3562" s="9"/>
      <c r="IV3562" s="9"/>
    </row>
    <row r="3563" s="5" customFormat="1" ht="15.75" customHeight="1" spans="3:256">
      <c r="C3563" s="7"/>
      <c r="D3563" s="1"/>
      <c r="E3563" s="1"/>
      <c r="F3563" s="8"/>
      <c r="IP3563" s="9"/>
      <c r="IQ3563" s="9"/>
      <c r="IR3563" s="9"/>
      <c r="IS3563" s="9"/>
      <c r="IT3563" s="9"/>
      <c r="IU3563" s="9"/>
      <c r="IV3563" s="9"/>
    </row>
    <row r="3564" s="5" customFormat="1" ht="15.75" customHeight="1" spans="3:256">
      <c r="C3564" s="7"/>
      <c r="D3564" s="1"/>
      <c r="E3564" s="1"/>
      <c r="F3564" s="8"/>
      <c r="IP3564" s="9"/>
      <c r="IQ3564" s="9"/>
      <c r="IR3564" s="9"/>
      <c r="IS3564" s="9"/>
      <c r="IT3564" s="9"/>
      <c r="IU3564" s="9"/>
      <c r="IV3564" s="9"/>
    </row>
    <row r="3565" s="5" customFormat="1" ht="15.75" customHeight="1" spans="3:256">
      <c r="C3565" s="7"/>
      <c r="D3565" s="1"/>
      <c r="E3565" s="1"/>
      <c r="F3565" s="8"/>
      <c r="IP3565" s="9"/>
      <c r="IQ3565" s="9"/>
      <c r="IR3565" s="9"/>
      <c r="IS3565" s="9"/>
      <c r="IT3565" s="9"/>
      <c r="IU3565" s="9"/>
      <c r="IV3565" s="9"/>
    </row>
    <row r="3566" s="5" customFormat="1" ht="15.75" customHeight="1" spans="3:256">
      <c r="C3566" s="7"/>
      <c r="D3566" s="1"/>
      <c r="E3566" s="1"/>
      <c r="F3566" s="8"/>
      <c r="IP3566" s="9"/>
      <c r="IQ3566" s="9"/>
      <c r="IR3566" s="9"/>
      <c r="IS3566" s="9"/>
      <c r="IT3566" s="9"/>
      <c r="IU3566" s="9"/>
      <c r="IV3566" s="9"/>
    </row>
    <row r="3567" s="5" customFormat="1" ht="15.75" customHeight="1" spans="3:256">
      <c r="C3567" s="7"/>
      <c r="D3567" s="1"/>
      <c r="E3567" s="1"/>
      <c r="F3567" s="8"/>
      <c r="IP3567" s="9"/>
      <c r="IQ3567" s="9"/>
      <c r="IR3567" s="9"/>
      <c r="IS3567" s="9"/>
      <c r="IT3567" s="9"/>
      <c r="IU3567" s="9"/>
      <c r="IV3567" s="9"/>
    </row>
    <row r="3568" s="5" customFormat="1" ht="15.75" customHeight="1" spans="3:256">
      <c r="C3568" s="7"/>
      <c r="D3568" s="1"/>
      <c r="E3568" s="1"/>
      <c r="F3568" s="8"/>
      <c r="IP3568" s="9"/>
      <c r="IQ3568" s="9"/>
      <c r="IR3568" s="9"/>
      <c r="IS3568" s="9"/>
      <c r="IT3568" s="9"/>
      <c r="IU3568" s="9"/>
      <c r="IV3568" s="9"/>
    </row>
    <row r="3569" s="5" customFormat="1" ht="15.75" customHeight="1" spans="3:256">
      <c r="C3569" s="7"/>
      <c r="D3569" s="1"/>
      <c r="E3569" s="1"/>
      <c r="F3569" s="8"/>
      <c r="IP3569" s="9"/>
      <c r="IQ3569" s="9"/>
      <c r="IR3569" s="9"/>
      <c r="IS3569" s="9"/>
      <c r="IT3569" s="9"/>
      <c r="IU3569" s="9"/>
      <c r="IV3569" s="9"/>
    </row>
    <row r="3570" s="5" customFormat="1" ht="15.75" customHeight="1" spans="3:256">
      <c r="C3570" s="7"/>
      <c r="D3570" s="1"/>
      <c r="E3570" s="1"/>
      <c r="F3570" s="8"/>
      <c r="IP3570" s="9"/>
      <c r="IQ3570" s="9"/>
      <c r="IR3570" s="9"/>
      <c r="IS3570" s="9"/>
      <c r="IT3570" s="9"/>
      <c r="IU3570" s="9"/>
      <c r="IV3570" s="9"/>
    </row>
    <row r="3571" s="5" customFormat="1" ht="15.75" customHeight="1" spans="3:256">
      <c r="C3571" s="7"/>
      <c r="D3571" s="1"/>
      <c r="E3571" s="1"/>
      <c r="F3571" s="8"/>
      <c r="IP3571" s="9"/>
      <c r="IQ3571" s="9"/>
      <c r="IR3571" s="9"/>
      <c r="IS3571" s="9"/>
      <c r="IT3571" s="9"/>
      <c r="IU3571" s="9"/>
      <c r="IV3571" s="9"/>
    </row>
    <row r="3572" s="5" customFormat="1" ht="15.75" customHeight="1" spans="3:256">
      <c r="C3572" s="7"/>
      <c r="D3572" s="1"/>
      <c r="E3572" s="1"/>
      <c r="F3572" s="8"/>
      <c r="IP3572" s="9"/>
      <c r="IQ3572" s="9"/>
      <c r="IR3572" s="9"/>
      <c r="IS3572" s="9"/>
      <c r="IT3572" s="9"/>
      <c r="IU3572" s="9"/>
      <c r="IV3572" s="9"/>
    </row>
    <row r="3573" s="5" customFormat="1" ht="15.75" customHeight="1" spans="3:256">
      <c r="C3573" s="7"/>
      <c r="D3573" s="1"/>
      <c r="E3573" s="1"/>
      <c r="F3573" s="8"/>
      <c r="IP3573" s="9"/>
      <c r="IQ3573" s="9"/>
      <c r="IR3573" s="9"/>
      <c r="IS3573" s="9"/>
      <c r="IT3573" s="9"/>
      <c r="IU3573" s="9"/>
      <c r="IV3573" s="9"/>
    </row>
    <row r="3574" s="5" customFormat="1" ht="15.75" customHeight="1" spans="3:256">
      <c r="C3574" s="7"/>
      <c r="D3574" s="1"/>
      <c r="E3574" s="1"/>
      <c r="F3574" s="8"/>
      <c r="IP3574" s="9"/>
      <c r="IQ3574" s="9"/>
      <c r="IR3574" s="9"/>
      <c r="IS3574" s="9"/>
      <c r="IT3574" s="9"/>
      <c r="IU3574" s="9"/>
      <c r="IV3574" s="9"/>
    </row>
    <row r="3575" s="5" customFormat="1" ht="15.75" customHeight="1" spans="3:256">
      <c r="C3575" s="7"/>
      <c r="D3575" s="1"/>
      <c r="E3575" s="1"/>
      <c r="F3575" s="8"/>
      <c r="IP3575" s="9"/>
      <c r="IQ3575" s="9"/>
      <c r="IR3575" s="9"/>
      <c r="IS3575" s="9"/>
      <c r="IT3575" s="9"/>
      <c r="IU3575" s="9"/>
      <c r="IV3575" s="9"/>
    </row>
    <row r="3576" s="5" customFormat="1" ht="15.75" customHeight="1" spans="3:256">
      <c r="C3576" s="7"/>
      <c r="D3576" s="1"/>
      <c r="E3576" s="1"/>
      <c r="F3576" s="8"/>
      <c r="IP3576" s="9"/>
      <c r="IQ3576" s="9"/>
      <c r="IR3576" s="9"/>
      <c r="IS3576" s="9"/>
      <c r="IT3576" s="9"/>
      <c r="IU3576" s="9"/>
      <c r="IV3576" s="9"/>
    </row>
    <row r="3577" s="5" customFormat="1" ht="15.75" customHeight="1" spans="3:256">
      <c r="C3577" s="7"/>
      <c r="D3577" s="1"/>
      <c r="E3577" s="1"/>
      <c r="F3577" s="8"/>
      <c r="IP3577" s="9"/>
      <c r="IQ3577" s="9"/>
      <c r="IR3577" s="9"/>
      <c r="IS3577" s="9"/>
      <c r="IT3577" s="9"/>
      <c r="IU3577" s="9"/>
      <c r="IV3577" s="9"/>
    </row>
    <row r="3578" s="5" customFormat="1" ht="15.75" customHeight="1" spans="3:256">
      <c r="C3578" s="7"/>
      <c r="D3578" s="1"/>
      <c r="E3578" s="1"/>
      <c r="F3578" s="8"/>
      <c r="IP3578" s="9"/>
      <c r="IQ3578" s="9"/>
      <c r="IR3578" s="9"/>
      <c r="IS3578" s="9"/>
      <c r="IT3578" s="9"/>
      <c r="IU3578" s="9"/>
      <c r="IV3578" s="9"/>
    </row>
    <row r="3579" s="5" customFormat="1" ht="15.75" customHeight="1" spans="3:256">
      <c r="C3579" s="7"/>
      <c r="D3579" s="1"/>
      <c r="E3579" s="1"/>
      <c r="F3579" s="8"/>
      <c r="IP3579" s="9"/>
      <c r="IQ3579" s="9"/>
      <c r="IR3579" s="9"/>
      <c r="IS3579" s="9"/>
      <c r="IT3579" s="9"/>
      <c r="IU3579" s="9"/>
      <c r="IV3579" s="9"/>
    </row>
    <row r="3580" s="5" customFormat="1" ht="15.75" customHeight="1" spans="3:256">
      <c r="C3580" s="7"/>
      <c r="D3580" s="1"/>
      <c r="E3580" s="1"/>
      <c r="F3580" s="8"/>
      <c r="IP3580" s="9"/>
      <c r="IQ3580" s="9"/>
      <c r="IR3580" s="9"/>
      <c r="IS3580" s="9"/>
      <c r="IT3580" s="9"/>
      <c r="IU3580" s="9"/>
      <c r="IV3580" s="9"/>
    </row>
    <row r="3581" s="5" customFormat="1" ht="15.75" customHeight="1" spans="3:256">
      <c r="C3581" s="7"/>
      <c r="D3581" s="1"/>
      <c r="E3581" s="1"/>
      <c r="F3581" s="8"/>
      <c r="IP3581" s="9"/>
      <c r="IQ3581" s="9"/>
      <c r="IR3581" s="9"/>
      <c r="IS3581" s="9"/>
      <c r="IT3581" s="9"/>
      <c r="IU3581" s="9"/>
      <c r="IV3581" s="9"/>
    </row>
    <row r="3582" s="5" customFormat="1" ht="15.75" customHeight="1" spans="3:256">
      <c r="C3582" s="7"/>
      <c r="D3582" s="1"/>
      <c r="E3582" s="1"/>
      <c r="F3582" s="8"/>
      <c r="IP3582" s="9"/>
      <c r="IQ3582" s="9"/>
      <c r="IR3582" s="9"/>
      <c r="IS3582" s="9"/>
      <c r="IT3582" s="9"/>
      <c r="IU3582" s="9"/>
      <c r="IV3582" s="9"/>
    </row>
    <row r="3583" s="5" customFormat="1" ht="15.75" customHeight="1" spans="3:256">
      <c r="C3583" s="7"/>
      <c r="D3583" s="1"/>
      <c r="E3583" s="1"/>
      <c r="F3583" s="8"/>
      <c r="IP3583" s="9"/>
      <c r="IQ3583" s="9"/>
      <c r="IR3583" s="9"/>
      <c r="IS3583" s="9"/>
      <c r="IT3583" s="9"/>
      <c r="IU3583" s="9"/>
      <c r="IV3583" s="9"/>
    </row>
    <row r="3584" s="5" customFormat="1" ht="15.75" customHeight="1" spans="3:256">
      <c r="C3584" s="7"/>
      <c r="D3584" s="1"/>
      <c r="E3584" s="1"/>
      <c r="F3584" s="8"/>
      <c r="IP3584" s="9"/>
      <c r="IQ3584" s="9"/>
      <c r="IR3584" s="9"/>
      <c r="IS3584" s="9"/>
      <c r="IT3584" s="9"/>
      <c r="IU3584" s="9"/>
      <c r="IV3584" s="9"/>
    </row>
    <row r="3585" s="5" customFormat="1" ht="15.75" customHeight="1" spans="3:256">
      <c r="C3585" s="7"/>
      <c r="D3585" s="1"/>
      <c r="E3585" s="1"/>
      <c r="F3585" s="8"/>
      <c r="IP3585" s="9"/>
      <c r="IQ3585" s="9"/>
      <c r="IR3585" s="9"/>
      <c r="IS3585" s="9"/>
      <c r="IT3585" s="9"/>
      <c r="IU3585" s="9"/>
      <c r="IV3585" s="9"/>
    </row>
    <row r="3586" s="5" customFormat="1" ht="15.75" customHeight="1" spans="3:256">
      <c r="C3586" s="7"/>
      <c r="D3586" s="1"/>
      <c r="E3586" s="1"/>
      <c r="F3586" s="8"/>
      <c r="IP3586" s="9"/>
      <c r="IQ3586" s="9"/>
      <c r="IR3586" s="9"/>
      <c r="IS3586" s="9"/>
      <c r="IT3586" s="9"/>
      <c r="IU3586" s="9"/>
      <c r="IV3586" s="9"/>
    </row>
    <row r="3587" s="5" customFormat="1" ht="15.75" customHeight="1" spans="3:256">
      <c r="C3587" s="7"/>
      <c r="D3587" s="1"/>
      <c r="E3587" s="1"/>
      <c r="F3587" s="8"/>
      <c r="IP3587" s="9"/>
      <c r="IQ3587" s="9"/>
      <c r="IR3587" s="9"/>
      <c r="IS3587" s="9"/>
      <c r="IT3587" s="9"/>
      <c r="IU3587" s="9"/>
      <c r="IV3587" s="9"/>
    </row>
    <row r="3588" s="5" customFormat="1" ht="15.75" customHeight="1" spans="3:256">
      <c r="C3588" s="7"/>
      <c r="D3588" s="1"/>
      <c r="E3588" s="1"/>
      <c r="F3588" s="8"/>
      <c r="IP3588" s="9"/>
      <c r="IQ3588" s="9"/>
      <c r="IR3588" s="9"/>
      <c r="IS3588" s="9"/>
      <c r="IT3588" s="9"/>
      <c r="IU3588" s="9"/>
      <c r="IV3588" s="9"/>
    </row>
    <row r="3589" s="5" customFormat="1" ht="15.75" customHeight="1" spans="3:256">
      <c r="C3589" s="7"/>
      <c r="D3589" s="1"/>
      <c r="E3589" s="1"/>
      <c r="F3589" s="8"/>
      <c r="IP3589" s="9"/>
      <c r="IQ3589" s="9"/>
      <c r="IR3589" s="9"/>
      <c r="IS3589" s="9"/>
      <c r="IT3589" s="9"/>
      <c r="IU3589" s="9"/>
      <c r="IV3589" s="9"/>
    </row>
    <row r="3590" s="5" customFormat="1" ht="15.75" customHeight="1" spans="3:256">
      <c r="C3590" s="7"/>
      <c r="D3590" s="1"/>
      <c r="E3590" s="1"/>
      <c r="F3590" s="8"/>
      <c r="IP3590" s="9"/>
      <c r="IQ3590" s="9"/>
      <c r="IR3590" s="9"/>
      <c r="IS3590" s="9"/>
      <c r="IT3590" s="9"/>
      <c r="IU3590" s="9"/>
      <c r="IV3590" s="9"/>
    </row>
    <row r="3591" s="5" customFormat="1" ht="15.75" customHeight="1" spans="3:256">
      <c r="C3591" s="7"/>
      <c r="D3591" s="1"/>
      <c r="E3591" s="1"/>
      <c r="F3591" s="8"/>
      <c r="IP3591" s="9"/>
      <c r="IQ3591" s="9"/>
      <c r="IR3591" s="9"/>
      <c r="IS3591" s="9"/>
      <c r="IT3591" s="9"/>
      <c r="IU3591" s="9"/>
      <c r="IV3591" s="9"/>
    </row>
    <row r="3592" s="5" customFormat="1" ht="15.75" customHeight="1" spans="3:256">
      <c r="C3592" s="7"/>
      <c r="D3592" s="1"/>
      <c r="E3592" s="1"/>
      <c r="F3592" s="8"/>
      <c r="IP3592" s="9"/>
      <c r="IQ3592" s="9"/>
      <c r="IR3592" s="9"/>
      <c r="IS3592" s="9"/>
      <c r="IT3592" s="9"/>
      <c r="IU3592" s="9"/>
      <c r="IV3592" s="9"/>
    </row>
    <row r="3593" s="5" customFormat="1" ht="15.75" customHeight="1" spans="3:256">
      <c r="C3593" s="7"/>
      <c r="D3593" s="1"/>
      <c r="E3593" s="1"/>
      <c r="F3593" s="8"/>
      <c r="IP3593" s="9"/>
      <c r="IQ3593" s="9"/>
      <c r="IR3593" s="9"/>
      <c r="IS3593" s="9"/>
      <c r="IT3593" s="9"/>
      <c r="IU3593" s="9"/>
      <c r="IV3593" s="9"/>
    </row>
    <row r="3594" s="5" customFormat="1" ht="15.75" customHeight="1" spans="3:256">
      <c r="C3594" s="7"/>
      <c r="D3594" s="1"/>
      <c r="E3594" s="1"/>
      <c r="F3594" s="8"/>
      <c r="IP3594" s="9"/>
      <c r="IQ3594" s="9"/>
      <c r="IR3594" s="9"/>
      <c r="IS3594" s="9"/>
      <c r="IT3594" s="9"/>
      <c r="IU3594" s="9"/>
      <c r="IV3594" s="9"/>
    </row>
    <row r="3595" s="5" customFormat="1" ht="15.75" customHeight="1" spans="3:256">
      <c r="C3595" s="7"/>
      <c r="D3595" s="1"/>
      <c r="E3595" s="1"/>
      <c r="F3595" s="8"/>
      <c r="IP3595" s="9"/>
      <c r="IQ3595" s="9"/>
      <c r="IR3595" s="9"/>
      <c r="IS3595" s="9"/>
      <c r="IT3595" s="9"/>
      <c r="IU3595" s="9"/>
      <c r="IV3595" s="9"/>
    </row>
    <row r="3596" s="5" customFormat="1" ht="15.75" customHeight="1" spans="3:256">
      <c r="C3596" s="7"/>
      <c r="D3596" s="1"/>
      <c r="E3596" s="1"/>
      <c r="F3596" s="8"/>
      <c r="IP3596" s="9"/>
      <c r="IQ3596" s="9"/>
      <c r="IR3596" s="9"/>
      <c r="IS3596" s="9"/>
      <c r="IT3596" s="9"/>
      <c r="IU3596" s="9"/>
      <c r="IV3596" s="9"/>
    </row>
    <row r="3597" s="5" customFormat="1" ht="15.75" customHeight="1" spans="3:256">
      <c r="C3597" s="7"/>
      <c r="D3597" s="1"/>
      <c r="E3597" s="1"/>
      <c r="F3597" s="8"/>
      <c r="IP3597" s="9"/>
      <c r="IQ3597" s="9"/>
      <c r="IR3597" s="9"/>
      <c r="IS3597" s="9"/>
      <c r="IT3597" s="9"/>
      <c r="IU3597" s="9"/>
      <c r="IV3597" s="9"/>
    </row>
    <row r="3598" s="5" customFormat="1" ht="15.75" customHeight="1" spans="3:256">
      <c r="C3598" s="7"/>
      <c r="D3598" s="1"/>
      <c r="E3598" s="1"/>
      <c r="F3598" s="8"/>
      <c r="IP3598" s="9"/>
      <c r="IQ3598" s="9"/>
      <c r="IR3598" s="9"/>
      <c r="IS3598" s="9"/>
      <c r="IT3598" s="9"/>
      <c r="IU3598" s="9"/>
      <c r="IV3598" s="9"/>
    </row>
    <row r="3599" s="5" customFormat="1" ht="15.75" customHeight="1" spans="3:256">
      <c r="C3599" s="7"/>
      <c r="D3599" s="1"/>
      <c r="E3599" s="1"/>
      <c r="F3599" s="8"/>
      <c r="IP3599" s="9"/>
      <c r="IQ3599" s="9"/>
      <c r="IR3599" s="9"/>
      <c r="IS3599" s="9"/>
      <c r="IT3599" s="9"/>
      <c r="IU3599" s="9"/>
      <c r="IV3599" s="9"/>
    </row>
    <row r="3600" s="5" customFormat="1" ht="15.75" customHeight="1" spans="3:256">
      <c r="C3600" s="7"/>
      <c r="D3600" s="1"/>
      <c r="E3600" s="1"/>
      <c r="F3600" s="8"/>
      <c r="IP3600" s="9"/>
      <c r="IQ3600" s="9"/>
      <c r="IR3600" s="9"/>
      <c r="IS3600" s="9"/>
      <c r="IT3600" s="9"/>
      <c r="IU3600" s="9"/>
      <c r="IV3600" s="9"/>
    </row>
    <row r="3601" s="5" customFormat="1" ht="15.75" customHeight="1" spans="3:256">
      <c r="C3601" s="7"/>
      <c r="D3601" s="1"/>
      <c r="E3601" s="1"/>
      <c r="F3601" s="8"/>
      <c r="IP3601" s="9"/>
      <c r="IQ3601" s="9"/>
      <c r="IR3601" s="9"/>
      <c r="IS3601" s="9"/>
      <c r="IT3601" s="9"/>
      <c r="IU3601" s="9"/>
      <c r="IV3601" s="9"/>
    </row>
    <row r="3602" s="5" customFormat="1" ht="15.75" customHeight="1" spans="3:256">
      <c r="C3602" s="7"/>
      <c r="D3602" s="1"/>
      <c r="E3602" s="1"/>
      <c r="F3602" s="8"/>
      <c r="IP3602" s="9"/>
      <c r="IQ3602" s="9"/>
      <c r="IR3602" s="9"/>
      <c r="IS3602" s="9"/>
      <c r="IT3602" s="9"/>
      <c r="IU3602" s="9"/>
      <c r="IV3602" s="9"/>
    </row>
    <row r="3603" s="5" customFormat="1" ht="15.75" customHeight="1" spans="3:256">
      <c r="C3603" s="7"/>
      <c r="D3603" s="1"/>
      <c r="E3603" s="1"/>
      <c r="F3603" s="8"/>
      <c r="IP3603" s="9"/>
      <c r="IQ3603" s="9"/>
      <c r="IR3603" s="9"/>
      <c r="IS3603" s="9"/>
      <c r="IT3603" s="9"/>
      <c r="IU3603" s="9"/>
      <c r="IV3603" s="9"/>
    </row>
    <row r="3604" s="5" customFormat="1" ht="15.75" customHeight="1" spans="3:256">
      <c r="C3604" s="7"/>
      <c r="D3604" s="1"/>
      <c r="E3604" s="1"/>
      <c r="F3604" s="8"/>
      <c r="IP3604" s="9"/>
      <c r="IQ3604" s="9"/>
      <c r="IR3604" s="9"/>
      <c r="IS3604" s="9"/>
      <c r="IT3604" s="9"/>
      <c r="IU3604" s="9"/>
      <c r="IV3604" s="9"/>
    </row>
    <row r="3605" s="5" customFormat="1" ht="15.75" customHeight="1" spans="3:256">
      <c r="C3605" s="7"/>
      <c r="D3605" s="1"/>
      <c r="E3605" s="1"/>
      <c r="F3605" s="8"/>
      <c r="IP3605" s="9"/>
      <c r="IQ3605" s="9"/>
      <c r="IR3605" s="9"/>
      <c r="IS3605" s="9"/>
      <c r="IT3605" s="9"/>
      <c r="IU3605" s="9"/>
      <c r="IV3605" s="9"/>
    </row>
    <row r="3606" s="5" customFormat="1" ht="15.75" customHeight="1" spans="3:256">
      <c r="C3606" s="7"/>
      <c r="D3606" s="1"/>
      <c r="E3606" s="1"/>
      <c r="F3606" s="8"/>
      <c r="IP3606" s="9"/>
      <c r="IQ3606" s="9"/>
      <c r="IR3606" s="9"/>
      <c r="IS3606" s="9"/>
      <c r="IT3606" s="9"/>
      <c r="IU3606" s="9"/>
      <c r="IV3606" s="9"/>
    </row>
    <row r="3607" s="5" customFormat="1" ht="15.75" customHeight="1" spans="3:256">
      <c r="C3607" s="7"/>
      <c r="D3607" s="1"/>
      <c r="E3607" s="1"/>
      <c r="F3607" s="8"/>
      <c r="IP3607" s="9"/>
      <c r="IQ3607" s="9"/>
      <c r="IR3607" s="9"/>
      <c r="IS3607" s="9"/>
      <c r="IT3607" s="9"/>
      <c r="IU3607" s="9"/>
      <c r="IV3607" s="9"/>
    </row>
    <row r="3608" s="5" customFormat="1" ht="15.75" customHeight="1" spans="3:256">
      <c r="C3608" s="7"/>
      <c r="D3608" s="1"/>
      <c r="E3608" s="1"/>
      <c r="F3608" s="8"/>
      <c r="IP3608" s="9"/>
      <c r="IQ3608" s="9"/>
      <c r="IR3608" s="9"/>
      <c r="IS3608" s="9"/>
      <c r="IT3608" s="9"/>
      <c r="IU3608" s="9"/>
      <c r="IV3608" s="9"/>
    </row>
    <row r="3609" s="5" customFormat="1" ht="15.75" customHeight="1" spans="3:256">
      <c r="C3609" s="7"/>
      <c r="D3609" s="1"/>
      <c r="E3609" s="1"/>
      <c r="F3609" s="8"/>
      <c r="IP3609" s="9"/>
      <c r="IQ3609" s="9"/>
      <c r="IR3609" s="9"/>
      <c r="IS3609" s="9"/>
      <c r="IT3609" s="9"/>
      <c r="IU3609" s="9"/>
      <c r="IV3609" s="9"/>
    </row>
    <row r="3610" s="5" customFormat="1" ht="15.75" customHeight="1" spans="3:256">
      <c r="C3610" s="7"/>
      <c r="D3610" s="1"/>
      <c r="E3610" s="1"/>
      <c r="F3610" s="8"/>
      <c r="IP3610" s="9"/>
      <c r="IQ3610" s="9"/>
      <c r="IR3610" s="9"/>
      <c r="IS3610" s="9"/>
      <c r="IT3610" s="9"/>
      <c r="IU3610" s="9"/>
      <c r="IV3610" s="9"/>
    </row>
    <row r="3611" s="5" customFormat="1" ht="15.75" customHeight="1" spans="3:256">
      <c r="C3611" s="7"/>
      <c r="D3611" s="1"/>
      <c r="E3611" s="1"/>
      <c r="F3611" s="8"/>
      <c r="IP3611" s="9"/>
      <c r="IQ3611" s="9"/>
      <c r="IR3611" s="9"/>
      <c r="IS3611" s="9"/>
      <c r="IT3611" s="9"/>
      <c r="IU3611" s="9"/>
      <c r="IV3611" s="9"/>
    </row>
    <row r="3612" s="5" customFormat="1" ht="15.75" customHeight="1" spans="3:256">
      <c r="C3612" s="7"/>
      <c r="D3612" s="1"/>
      <c r="E3612" s="1"/>
      <c r="F3612" s="8"/>
      <c r="IP3612" s="9"/>
      <c r="IQ3612" s="9"/>
      <c r="IR3612" s="9"/>
      <c r="IS3612" s="9"/>
      <c r="IT3612" s="9"/>
      <c r="IU3612" s="9"/>
      <c r="IV3612" s="9"/>
    </row>
    <row r="3613" s="5" customFormat="1" ht="15.75" customHeight="1" spans="3:256">
      <c r="C3613" s="7"/>
      <c r="D3613" s="1"/>
      <c r="E3613" s="1"/>
      <c r="F3613" s="8"/>
      <c r="IP3613" s="9"/>
      <c r="IQ3613" s="9"/>
      <c r="IR3613" s="9"/>
      <c r="IS3613" s="9"/>
      <c r="IT3613" s="9"/>
      <c r="IU3613" s="9"/>
      <c r="IV3613" s="9"/>
    </row>
    <row r="3614" s="5" customFormat="1" ht="15.75" customHeight="1" spans="3:256">
      <c r="C3614" s="7"/>
      <c r="D3614" s="1"/>
      <c r="E3614" s="1"/>
      <c r="F3614" s="8"/>
      <c r="IP3614" s="9"/>
      <c r="IQ3614" s="9"/>
      <c r="IR3614" s="9"/>
      <c r="IS3614" s="9"/>
      <c r="IT3614" s="9"/>
      <c r="IU3614" s="9"/>
      <c r="IV3614" s="9"/>
    </row>
    <row r="3615" s="5" customFormat="1" ht="15.75" customHeight="1" spans="3:256">
      <c r="C3615" s="7"/>
      <c r="D3615" s="1"/>
      <c r="E3615" s="1"/>
      <c r="F3615" s="8"/>
      <c r="IP3615" s="9"/>
      <c r="IQ3615" s="9"/>
      <c r="IR3615" s="9"/>
      <c r="IS3615" s="9"/>
      <c r="IT3615" s="9"/>
      <c r="IU3615" s="9"/>
      <c r="IV3615" s="9"/>
    </row>
    <row r="3616" s="5" customFormat="1" ht="15.75" customHeight="1" spans="3:256">
      <c r="C3616" s="7"/>
      <c r="D3616" s="1"/>
      <c r="E3616" s="1"/>
      <c r="F3616" s="8"/>
      <c r="IP3616" s="9"/>
      <c r="IQ3616" s="9"/>
      <c r="IR3616" s="9"/>
      <c r="IS3616" s="9"/>
      <c r="IT3616" s="9"/>
      <c r="IU3616" s="9"/>
      <c r="IV3616" s="9"/>
    </row>
    <row r="3617" s="5" customFormat="1" ht="15.75" customHeight="1" spans="3:256">
      <c r="C3617" s="7"/>
      <c r="D3617" s="1"/>
      <c r="E3617" s="1"/>
      <c r="F3617" s="8"/>
      <c r="IP3617" s="9"/>
      <c r="IQ3617" s="9"/>
      <c r="IR3617" s="9"/>
      <c r="IS3617" s="9"/>
      <c r="IT3617" s="9"/>
      <c r="IU3617" s="9"/>
      <c r="IV3617" s="9"/>
    </row>
    <row r="3618" s="5" customFormat="1" ht="15.75" customHeight="1" spans="3:256">
      <c r="C3618" s="7"/>
      <c r="D3618" s="1"/>
      <c r="E3618" s="1"/>
      <c r="F3618" s="8"/>
      <c r="IP3618" s="9"/>
      <c r="IQ3618" s="9"/>
      <c r="IR3618" s="9"/>
      <c r="IS3618" s="9"/>
      <c r="IT3618" s="9"/>
      <c r="IU3618" s="9"/>
      <c r="IV3618" s="9"/>
    </row>
    <row r="3619" s="5" customFormat="1" ht="15.75" customHeight="1" spans="3:256">
      <c r="C3619" s="7"/>
      <c r="D3619" s="1"/>
      <c r="E3619" s="1"/>
      <c r="F3619" s="8"/>
      <c r="IP3619" s="9"/>
      <c r="IQ3619" s="9"/>
      <c r="IR3619" s="9"/>
      <c r="IS3619" s="9"/>
      <c r="IT3619" s="9"/>
      <c r="IU3619" s="9"/>
      <c r="IV3619" s="9"/>
    </row>
    <row r="3620" s="5" customFormat="1" ht="15.75" customHeight="1" spans="3:256">
      <c r="C3620" s="7"/>
      <c r="D3620" s="1"/>
      <c r="E3620" s="1"/>
      <c r="F3620" s="8"/>
      <c r="IP3620" s="9"/>
      <c r="IQ3620" s="9"/>
      <c r="IR3620" s="9"/>
      <c r="IS3620" s="9"/>
      <c r="IT3620" s="9"/>
      <c r="IU3620" s="9"/>
      <c r="IV3620" s="9"/>
    </row>
    <row r="3621" s="5" customFormat="1" ht="15.75" customHeight="1" spans="3:256">
      <c r="C3621" s="7"/>
      <c r="D3621" s="1"/>
      <c r="E3621" s="1"/>
      <c r="F3621" s="8"/>
      <c r="IP3621" s="9"/>
      <c r="IQ3621" s="9"/>
      <c r="IR3621" s="9"/>
      <c r="IS3621" s="9"/>
      <c r="IT3621" s="9"/>
      <c r="IU3621" s="9"/>
      <c r="IV3621" s="9"/>
    </row>
    <row r="3622" s="5" customFormat="1" ht="15.75" customHeight="1" spans="3:256">
      <c r="C3622" s="7"/>
      <c r="D3622" s="1"/>
      <c r="E3622" s="1"/>
      <c r="F3622" s="8"/>
      <c r="IP3622" s="9"/>
      <c r="IQ3622" s="9"/>
      <c r="IR3622" s="9"/>
      <c r="IS3622" s="9"/>
      <c r="IT3622" s="9"/>
      <c r="IU3622" s="9"/>
      <c r="IV3622" s="9"/>
    </row>
    <row r="3623" s="5" customFormat="1" ht="15.75" customHeight="1" spans="3:256">
      <c r="C3623" s="7"/>
      <c r="D3623" s="1"/>
      <c r="E3623" s="1"/>
      <c r="F3623" s="8"/>
      <c r="IP3623" s="9"/>
      <c r="IQ3623" s="9"/>
      <c r="IR3623" s="9"/>
      <c r="IS3623" s="9"/>
      <c r="IT3623" s="9"/>
      <c r="IU3623" s="9"/>
      <c r="IV3623" s="9"/>
    </row>
    <row r="3624" s="5" customFormat="1" ht="15.75" customHeight="1" spans="3:256">
      <c r="C3624" s="7"/>
      <c r="D3624" s="1"/>
      <c r="E3624" s="1"/>
      <c r="F3624" s="8"/>
      <c r="IP3624" s="9"/>
      <c r="IQ3624" s="9"/>
      <c r="IR3624" s="9"/>
      <c r="IS3624" s="9"/>
      <c r="IT3624" s="9"/>
      <c r="IU3624" s="9"/>
      <c r="IV3624" s="9"/>
    </row>
    <row r="3625" s="5" customFormat="1" ht="15.75" customHeight="1" spans="3:256">
      <c r="C3625" s="7"/>
      <c r="D3625" s="1"/>
      <c r="E3625" s="1"/>
      <c r="F3625" s="8"/>
      <c r="IP3625" s="9"/>
      <c r="IQ3625" s="9"/>
      <c r="IR3625" s="9"/>
      <c r="IS3625" s="9"/>
      <c r="IT3625" s="9"/>
      <c r="IU3625" s="9"/>
      <c r="IV3625" s="9"/>
    </row>
    <row r="3626" s="5" customFormat="1" ht="15.75" customHeight="1" spans="3:256">
      <c r="C3626" s="7"/>
      <c r="D3626" s="1"/>
      <c r="E3626" s="1"/>
      <c r="F3626" s="8"/>
      <c r="IP3626" s="9"/>
      <c r="IQ3626" s="9"/>
      <c r="IR3626" s="9"/>
      <c r="IS3626" s="9"/>
      <c r="IT3626" s="9"/>
      <c r="IU3626" s="9"/>
      <c r="IV3626" s="9"/>
    </row>
    <row r="3627" s="5" customFormat="1" ht="15.75" customHeight="1" spans="3:256">
      <c r="C3627" s="7"/>
      <c r="D3627" s="1"/>
      <c r="E3627" s="1"/>
      <c r="F3627" s="8"/>
      <c r="IP3627" s="9"/>
      <c r="IQ3627" s="9"/>
      <c r="IR3627" s="9"/>
      <c r="IS3627" s="9"/>
      <c r="IT3627" s="9"/>
      <c r="IU3627" s="9"/>
      <c r="IV3627" s="9"/>
    </row>
    <row r="3628" s="5" customFormat="1" ht="15.75" customHeight="1" spans="3:256">
      <c r="C3628" s="7"/>
      <c r="D3628" s="1"/>
      <c r="E3628" s="1"/>
      <c r="F3628" s="8"/>
      <c r="IP3628" s="9"/>
      <c r="IQ3628" s="9"/>
      <c r="IR3628" s="9"/>
      <c r="IS3628" s="9"/>
      <c r="IT3628" s="9"/>
      <c r="IU3628" s="9"/>
      <c r="IV3628" s="9"/>
    </row>
    <row r="3629" s="5" customFormat="1" ht="15.75" customHeight="1" spans="3:256">
      <c r="C3629" s="7"/>
      <c r="D3629" s="1"/>
      <c r="E3629" s="1"/>
      <c r="F3629" s="8"/>
      <c r="IP3629" s="9"/>
      <c r="IQ3629" s="9"/>
      <c r="IR3629" s="9"/>
      <c r="IS3629" s="9"/>
      <c r="IT3629" s="9"/>
      <c r="IU3629" s="9"/>
      <c r="IV3629" s="9"/>
    </row>
    <row r="3630" s="5" customFormat="1" ht="15.75" customHeight="1" spans="3:256">
      <c r="C3630" s="7"/>
      <c r="D3630" s="1"/>
      <c r="E3630" s="1"/>
      <c r="F3630" s="8"/>
      <c r="IP3630" s="9"/>
      <c r="IQ3630" s="9"/>
      <c r="IR3630" s="9"/>
      <c r="IS3630" s="9"/>
      <c r="IT3630" s="9"/>
      <c r="IU3630" s="9"/>
      <c r="IV3630" s="9"/>
    </row>
    <row r="3631" s="5" customFormat="1" ht="15.75" customHeight="1" spans="3:256">
      <c r="C3631" s="7"/>
      <c r="D3631" s="1"/>
      <c r="E3631" s="1"/>
      <c r="F3631" s="8"/>
      <c r="IP3631" s="9"/>
      <c r="IQ3631" s="9"/>
      <c r="IR3631" s="9"/>
      <c r="IS3631" s="9"/>
      <c r="IT3631" s="9"/>
      <c r="IU3631" s="9"/>
      <c r="IV3631" s="9"/>
    </row>
    <row r="3632" s="5" customFormat="1" ht="15.75" customHeight="1" spans="3:256">
      <c r="C3632" s="7"/>
      <c r="D3632" s="1"/>
      <c r="E3632" s="1"/>
      <c r="F3632" s="8"/>
      <c r="IP3632" s="9"/>
      <c r="IQ3632" s="9"/>
      <c r="IR3632" s="9"/>
      <c r="IS3632" s="9"/>
      <c r="IT3632" s="9"/>
      <c r="IU3632" s="9"/>
      <c r="IV3632" s="9"/>
    </row>
    <row r="3633" s="5" customFormat="1" ht="15.75" customHeight="1" spans="3:256">
      <c r="C3633" s="7"/>
      <c r="D3633" s="1"/>
      <c r="E3633" s="1"/>
      <c r="F3633" s="8"/>
      <c r="IP3633" s="9"/>
      <c r="IQ3633" s="9"/>
      <c r="IR3633" s="9"/>
      <c r="IS3633" s="9"/>
      <c r="IT3633" s="9"/>
      <c r="IU3633" s="9"/>
      <c r="IV3633" s="9"/>
    </row>
    <row r="3634" s="5" customFormat="1" ht="15.75" customHeight="1" spans="3:256">
      <c r="C3634" s="7"/>
      <c r="D3634" s="1"/>
      <c r="E3634" s="1"/>
      <c r="F3634" s="8"/>
      <c r="IP3634" s="9"/>
      <c r="IQ3634" s="9"/>
      <c r="IR3634" s="9"/>
      <c r="IS3634" s="9"/>
      <c r="IT3634" s="9"/>
      <c r="IU3634" s="9"/>
      <c r="IV3634" s="9"/>
    </row>
    <row r="3635" s="5" customFormat="1" ht="15.75" customHeight="1" spans="3:256">
      <c r="C3635" s="7"/>
      <c r="D3635" s="1"/>
      <c r="E3635" s="1"/>
      <c r="F3635" s="8"/>
      <c r="IP3635" s="9"/>
      <c r="IQ3635" s="9"/>
      <c r="IR3635" s="9"/>
      <c r="IS3635" s="9"/>
      <c r="IT3635" s="9"/>
      <c r="IU3635" s="9"/>
      <c r="IV3635" s="9"/>
    </row>
    <row r="3636" s="5" customFormat="1" ht="15.75" customHeight="1" spans="3:256">
      <c r="C3636" s="7"/>
      <c r="D3636" s="1"/>
      <c r="E3636" s="1"/>
      <c r="F3636" s="8"/>
      <c r="IP3636" s="9"/>
      <c r="IQ3636" s="9"/>
      <c r="IR3636" s="9"/>
      <c r="IS3636" s="9"/>
      <c r="IT3636" s="9"/>
      <c r="IU3636" s="9"/>
      <c r="IV3636" s="9"/>
    </row>
    <row r="3637" s="5" customFormat="1" ht="15.75" customHeight="1" spans="3:256">
      <c r="C3637" s="7"/>
      <c r="D3637" s="1"/>
      <c r="E3637" s="1"/>
      <c r="F3637" s="8"/>
      <c r="IP3637" s="9"/>
      <c r="IQ3637" s="9"/>
      <c r="IR3637" s="9"/>
      <c r="IS3637" s="9"/>
      <c r="IT3637" s="9"/>
      <c r="IU3637" s="9"/>
      <c r="IV3637" s="9"/>
    </row>
    <row r="3638" s="5" customFormat="1" ht="15.75" customHeight="1" spans="3:256">
      <c r="C3638" s="7"/>
      <c r="D3638" s="1"/>
      <c r="E3638" s="1"/>
      <c r="F3638" s="8"/>
      <c r="IP3638" s="9"/>
      <c r="IQ3638" s="9"/>
      <c r="IR3638" s="9"/>
      <c r="IS3638" s="9"/>
      <c r="IT3638" s="9"/>
      <c r="IU3638" s="9"/>
      <c r="IV3638" s="9"/>
    </row>
    <row r="3639" s="5" customFormat="1" ht="15.75" customHeight="1" spans="3:256">
      <c r="C3639" s="7"/>
      <c r="D3639" s="1"/>
      <c r="E3639" s="1"/>
      <c r="F3639" s="8"/>
      <c r="IP3639" s="9"/>
      <c r="IQ3639" s="9"/>
      <c r="IR3639" s="9"/>
      <c r="IS3639" s="9"/>
      <c r="IT3639" s="9"/>
      <c r="IU3639" s="9"/>
      <c r="IV3639" s="9"/>
    </row>
    <row r="3640" s="5" customFormat="1" ht="15.75" customHeight="1" spans="3:256">
      <c r="C3640" s="7"/>
      <c r="D3640" s="1"/>
      <c r="E3640" s="1"/>
      <c r="F3640" s="8"/>
      <c r="IP3640" s="9"/>
      <c r="IQ3640" s="9"/>
      <c r="IR3640" s="9"/>
      <c r="IS3640" s="9"/>
      <c r="IT3640" s="9"/>
      <c r="IU3640" s="9"/>
      <c r="IV3640" s="9"/>
    </row>
    <row r="3641" s="5" customFormat="1" ht="15.75" customHeight="1" spans="3:256">
      <c r="C3641" s="7"/>
      <c r="D3641" s="1"/>
      <c r="E3641" s="1"/>
      <c r="F3641" s="8"/>
      <c r="IP3641" s="9"/>
      <c r="IQ3641" s="9"/>
      <c r="IR3641" s="9"/>
      <c r="IS3641" s="9"/>
      <c r="IT3641" s="9"/>
      <c r="IU3641" s="9"/>
      <c r="IV3641" s="9"/>
    </row>
    <row r="3642" s="5" customFormat="1" ht="15.75" customHeight="1" spans="3:256">
      <c r="C3642" s="7"/>
      <c r="D3642" s="1"/>
      <c r="E3642" s="1"/>
      <c r="F3642" s="8"/>
      <c r="IP3642" s="9"/>
      <c r="IQ3642" s="9"/>
      <c r="IR3642" s="9"/>
      <c r="IS3642" s="9"/>
      <c r="IT3642" s="9"/>
      <c r="IU3642" s="9"/>
      <c r="IV3642" s="9"/>
    </row>
    <row r="3643" s="5" customFormat="1" ht="15.75" customHeight="1" spans="3:256">
      <c r="C3643" s="7"/>
      <c r="D3643" s="1"/>
      <c r="E3643" s="1"/>
      <c r="F3643" s="8"/>
      <c r="IP3643" s="9"/>
      <c r="IQ3643" s="9"/>
      <c r="IR3643" s="9"/>
      <c r="IS3643" s="9"/>
      <c r="IT3643" s="9"/>
      <c r="IU3643" s="9"/>
      <c r="IV3643" s="9"/>
    </row>
    <row r="3644" s="5" customFormat="1" ht="15.75" customHeight="1" spans="3:256">
      <c r="C3644" s="7"/>
      <c r="D3644" s="1"/>
      <c r="E3644" s="1"/>
      <c r="F3644" s="8"/>
      <c r="IP3644" s="9"/>
      <c r="IQ3644" s="9"/>
      <c r="IR3644" s="9"/>
      <c r="IS3644" s="9"/>
      <c r="IT3644" s="9"/>
      <c r="IU3644" s="9"/>
      <c r="IV3644" s="9"/>
    </row>
    <row r="3645" s="5" customFormat="1" ht="15.75" customHeight="1" spans="3:256">
      <c r="C3645" s="7"/>
      <c r="D3645" s="1"/>
      <c r="E3645" s="1"/>
      <c r="F3645" s="8"/>
      <c r="IP3645" s="9"/>
      <c r="IQ3645" s="9"/>
      <c r="IR3645" s="9"/>
      <c r="IS3645" s="9"/>
      <c r="IT3645" s="9"/>
      <c r="IU3645" s="9"/>
      <c r="IV3645" s="9"/>
    </row>
    <row r="3646" s="5" customFormat="1" ht="15.75" customHeight="1" spans="3:256">
      <c r="C3646" s="7"/>
      <c r="D3646" s="1"/>
      <c r="E3646" s="1"/>
      <c r="F3646" s="8"/>
      <c r="IP3646" s="9"/>
      <c r="IQ3646" s="9"/>
      <c r="IR3646" s="9"/>
      <c r="IS3646" s="9"/>
      <c r="IT3646" s="9"/>
      <c r="IU3646" s="9"/>
      <c r="IV3646" s="9"/>
    </row>
    <row r="3647" s="5" customFormat="1" ht="15.75" customHeight="1" spans="3:256">
      <c r="C3647" s="7"/>
      <c r="D3647" s="1"/>
      <c r="E3647" s="1"/>
      <c r="F3647" s="8"/>
      <c r="IP3647" s="9"/>
      <c r="IQ3647" s="9"/>
      <c r="IR3647" s="9"/>
      <c r="IS3647" s="9"/>
      <c r="IT3647" s="9"/>
      <c r="IU3647" s="9"/>
      <c r="IV3647" s="9"/>
    </row>
    <row r="3648" s="5" customFormat="1" ht="15.75" customHeight="1" spans="3:256">
      <c r="C3648" s="7"/>
      <c r="D3648" s="1"/>
      <c r="E3648" s="1"/>
      <c r="F3648" s="8"/>
      <c r="IP3648" s="9"/>
      <c r="IQ3648" s="9"/>
      <c r="IR3648" s="9"/>
      <c r="IS3648" s="9"/>
      <c r="IT3648" s="9"/>
      <c r="IU3648" s="9"/>
      <c r="IV3648" s="9"/>
    </row>
    <row r="3649" s="5" customFormat="1" ht="15.75" customHeight="1" spans="3:256">
      <c r="C3649" s="7"/>
      <c r="D3649" s="1"/>
      <c r="E3649" s="1"/>
      <c r="F3649" s="8"/>
      <c r="IP3649" s="9"/>
      <c r="IQ3649" s="9"/>
      <c r="IR3649" s="9"/>
      <c r="IS3649" s="9"/>
      <c r="IT3649" s="9"/>
      <c r="IU3649" s="9"/>
      <c r="IV3649" s="9"/>
    </row>
    <row r="3650" s="5" customFormat="1" ht="15.75" customHeight="1" spans="3:256">
      <c r="C3650" s="7"/>
      <c r="D3650" s="1"/>
      <c r="E3650" s="1"/>
      <c r="F3650" s="8"/>
      <c r="IP3650" s="9"/>
      <c r="IQ3650" s="9"/>
      <c r="IR3650" s="9"/>
      <c r="IS3650" s="9"/>
      <c r="IT3650" s="9"/>
      <c r="IU3650" s="9"/>
      <c r="IV3650" s="9"/>
    </row>
    <row r="3651" s="5" customFormat="1" ht="15.75" customHeight="1" spans="3:256">
      <c r="C3651" s="7"/>
      <c r="D3651" s="1"/>
      <c r="E3651" s="1"/>
      <c r="F3651" s="8"/>
      <c r="IP3651" s="9"/>
      <c r="IQ3651" s="9"/>
      <c r="IR3651" s="9"/>
      <c r="IS3651" s="9"/>
      <c r="IT3651" s="9"/>
      <c r="IU3651" s="9"/>
      <c r="IV3651" s="9"/>
    </row>
    <row r="3652" s="5" customFormat="1" ht="15.75" customHeight="1" spans="3:256">
      <c r="C3652" s="7"/>
      <c r="D3652" s="1"/>
      <c r="E3652" s="1"/>
      <c r="F3652" s="8"/>
      <c r="IP3652" s="9"/>
      <c r="IQ3652" s="9"/>
      <c r="IR3652" s="9"/>
      <c r="IS3652" s="9"/>
      <c r="IT3652" s="9"/>
      <c r="IU3652" s="9"/>
      <c r="IV3652" s="9"/>
    </row>
    <row r="3653" s="5" customFormat="1" ht="15.75" customHeight="1" spans="3:256">
      <c r="C3653" s="7"/>
      <c r="D3653" s="1"/>
      <c r="E3653" s="1"/>
      <c r="F3653" s="8"/>
      <c r="IP3653" s="9"/>
      <c r="IQ3653" s="9"/>
      <c r="IR3653" s="9"/>
      <c r="IS3653" s="9"/>
      <c r="IT3653" s="9"/>
      <c r="IU3653" s="9"/>
      <c r="IV3653" s="9"/>
    </row>
    <row r="3654" s="5" customFormat="1" ht="15.75" customHeight="1" spans="3:256">
      <c r="C3654" s="7"/>
      <c r="D3654" s="1"/>
      <c r="E3654" s="1"/>
      <c r="F3654" s="8"/>
      <c r="IP3654" s="9"/>
      <c r="IQ3654" s="9"/>
      <c r="IR3654" s="9"/>
      <c r="IS3654" s="9"/>
      <c r="IT3654" s="9"/>
      <c r="IU3654" s="9"/>
      <c r="IV3654" s="9"/>
    </row>
    <row r="3655" s="5" customFormat="1" ht="15.75" customHeight="1" spans="3:256">
      <c r="C3655" s="7"/>
      <c r="D3655" s="1"/>
      <c r="E3655" s="1"/>
      <c r="F3655" s="8"/>
      <c r="IP3655" s="9"/>
      <c r="IQ3655" s="9"/>
      <c r="IR3655" s="9"/>
      <c r="IS3655" s="9"/>
      <c r="IT3655" s="9"/>
      <c r="IU3655" s="9"/>
      <c r="IV3655" s="9"/>
    </row>
    <row r="3656" s="5" customFormat="1" ht="15.75" customHeight="1" spans="3:256">
      <c r="C3656" s="7"/>
      <c r="D3656" s="1"/>
      <c r="E3656" s="1"/>
      <c r="F3656" s="8"/>
      <c r="IP3656" s="9"/>
      <c r="IQ3656" s="9"/>
      <c r="IR3656" s="9"/>
      <c r="IS3656" s="9"/>
      <c r="IT3656" s="9"/>
      <c r="IU3656" s="9"/>
      <c r="IV3656" s="9"/>
    </row>
    <row r="3657" s="5" customFormat="1" ht="15.75" customHeight="1" spans="3:256">
      <c r="C3657" s="7"/>
      <c r="D3657" s="1"/>
      <c r="E3657" s="1"/>
      <c r="F3657" s="8"/>
      <c r="IP3657" s="9"/>
      <c r="IQ3657" s="9"/>
      <c r="IR3657" s="9"/>
      <c r="IS3657" s="9"/>
      <c r="IT3657" s="9"/>
      <c r="IU3657" s="9"/>
      <c r="IV3657" s="9"/>
    </row>
    <row r="3658" s="5" customFormat="1" ht="15.75" customHeight="1" spans="3:256">
      <c r="C3658" s="7"/>
      <c r="D3658" s="1"/>
      <c r="E3658" s="1"/>
      <c r="F3658" s="8"/>
      <c r="IP3658" s="9"/>
      <c r="IQ3658" s="9"/>
      <c r="IR3658" s="9"/>
      <c r="IS3658" s="9"/>
      <c r="IT3658" s="9"/>
      <c r="IU3658" s="9"/>
      <c r="IV3658" s="9"/>
    </row>
    <row r="3659" s="5" customFormat="1" ht="15.75" customHeight="1" spans="3:256">
      <c r="C3659" s="7"/>
      <c r="D3659" s="1"/>
      <c r="E3659" s="1"/>
      <c r="F3659" s="8"/>
      <c r="IP3659" s="9"/>
      <c r="IQ3659" s="9"/>
      <c r="IR3659" s="9"/>
      <c r="IS3659" s="9"/>
      <c r="IT3659" s="9"/>
      <c r="IU3659" s="9"/>
      <c r="IV3659" s="9"/>
    </row>
    <row r="3660" s="5" customFormat="1" ht="15.75" customHeight="1" spans="3:256">
      <c r="C3660" s="7"/>
      <c r="D3660" s="1"/>
      <c r="E3660" s="1"/>
      <c r="F3660" s="8"/>
      <c r="IP3660" s="9"/>
      <c r="IQ3660" s="9"/>
      <c r="IR3660" s="9"/>
      <c r="IS3660" s="9"/>
      <c r="IT3660" s="9"/>
      <c r="IU3660" s="9"/>
      <c r="IV3660" s="9"/>
    </row>
    <row r="3661" s="5" customFormat="1" ht="15.75" customHeight="1" spans="3:256">
      <c r="C3661" s="7"/>
      <c r="D3661" s="1"/>
      <c r="E3661" s="1"/>
      <c r="F3661" s="8"/>
      <c r="IP3661" s="9"/>
      <c r="IQ3661" s="9"/>
      <c r="IR3661" s="9"/>
      <c r="IS3661" s="9"/>
      <c r="IT3661" s="9"/>
      <c r="IU3661" s="9"/>
      <c r="IV3661" s="9"/>
    </row>
    <row r="3662" s="5" customFormat="1" ht="15.75" customHeight="1" spans="3:256">
      <c r="C3662" s="7"/>
      <c r="D3662" s="1"/>
      <c r="E3662" s="1"/>
      <c r="F3662" s="8"/>
      <c r="IP3662" s="9"/>
      <c r="IQ3662" s="9"/>
      <c r="IR3662" s="9"/>
      <c r="IS3662" s="9"/>
      <c r="IT3662" s="9"/>
      <c r="IU3662" s="9"/>
      <c r="IV3662" s="9"/>
    </row>
    <row r="3663" s="5" customFormat="1" ht="15.75" customHeight="1" spans="3:256">
      <c r="C3663" s="7"/>
      <c r="D3663" s="1"/>
      <c r="E3663" s="1"/>
      <c r="F3663" s="8"/>
      <c r="IP3663" s="9"/>
      <c r="IQ3663" s="9"/>
      <c r="IR3663" s="9"/>
      <c r="IS3663" s="9"/>
      <c r="IT3663" s="9"/>
      <c r="IU3663" s="9"/>
      <c r="IV3663" s="9"/>
    </row>
    <row r="3664" s="5" customFormat="1" ht="15.75" customHeight="1" spans="3:256">
      <c r="C3664" s="7"/>
      <c r="D3664" s="1"/>
      <c r="E3664" s="1"/>
      <c r="F3664" s="8"/>
      <c r="IP3664" s="9"/>
      <c r="IQ3664" s="9"/>
      <c r="IR3664" s="9"/>
      <c r="IS3664" s="9"/>
      <c r="IT3664" s="9"/>
      <c r="IU3664" s="9"/>
      <c r="IV3664" s="9"/>
    </row>
    <row r="3665" s="5" customFormat="1" ht="15.75" customHeight="1" spans="3:256">
      <c r="C3665" s="7"/>
      <c r="D3665" s="1"/>
      <c r="E3665" s="1"/>
      <c r="F3665" s="8"/>
      <c r="IP3665" s="9"/>
      <c r="IQ3665" s="9"/>
      <c r="IR3665" s="9"/>
      <c r="IS3665" s="9"/>
      <c r="IT3665" s="9"/>
      <c r="IU3665" s="9"/>
      <c r="IV3665" s="9"/>
    </row>
    <row r="3666" s="5" customFormat="1" ht="15.75" customHeight="1" spans="3:256">
      <c r="C3666" s="7"/>
      <c r="D3666" s="1"/>
      <c r="E3666" s="1"/>
      <c r="F3666" s="8"/>
      <c r="IP3666" s="9"/>
      <c r="IQ3666" s="9"/>
      <c r="IR3666" s="9"/>
      <c r="IS3666" s="9"/>
      <c r="IT3666" s="9"/>
      <c r="IU3666" s="9"/>
      <c r="IV3666" s="9"/>
    </row>
    <row r="3667" s="5" customFormat="1" ht="15.75" customHeight="1" spans="3:256">
      <c r="C3667" s="7"/>
      <c r="D3667" s="1"/>
      <c r="E3667" s="1"/>
      <c r="F3667" s="8"/>
      <c r="IP3667" s="9"/>
      <c r="IQ3667" s="9"/>
      <c r="IR3667" s="9"/>
      <c r="IS3667" s="9"/>
      <c r="IT3667" s="9"/>
      <c r="IU3667" s="9"/>
      <c r="IV3667" s="9"/>
    </row>
    <row r="3668" s="5" customFormat="1" ht="15.75" customHeight="1" spans="3:256">
      <c r="C3668" s="7"/>
      <c r="D3668" s="1"/>
      <c r="E3668" s="1"/>
      <c r="F3668" s="8"/>
      <c r="IP3668" s="9"/>
      <c r="IQ3668" s="9"/>
      <c r="IR3668" s="9"/>
      <c r="IS3668" s="9"/>
      <c r="IT3668" s="9"/>
      <c r="IU3668" s="9"/>
      <c r="IV3668" s="9"/>
    </row>
    <row r="3669" s="5" customFormat="1" ht="15.75" customHeight="1" spans="3:256">
      <c r="C3669" s="7"/>
      <c r="D3669" s="1"/>
      <c r="E3669" s="1"/>
      <c r="F3669" s="8"/>
      <c r="IP3669" s="9"/>
      <c r="IQ3669" s="9"/>
      <c r="IR3669" s="9"/>
      <c r="IS3669" s="9"/>
      <c r="IT3669" s="9"/>
      <c r="IU3669" s="9"/>
      <c r="IV3669" s="9"/>
    </row>
    <row r="3670" s="5" customFormat="1" ht="15.75" customHeight="1" spans="3:256">
      <c r="C3670" s="7"/>
      <c r="D3670" s="1"/>
      <c r="E3670" s="1"/>
      <c r="F3670" s="8"/>
      <c r="IP3670" s="9"/>
      <c r="IQ3670" s="9"/>
      <c r="IR3670" s="9"/>
      <c r="IS3670" s="9"/>
      <c r="IT3670" s="9"/>
      <c r="IU3670" s="9"/>
      <c r="IV3670" s="9"/>
    </row>
    <row r="3671" s="5" customFormat="1" ht="15.75" customHeight="1" spans="3:256">
      <c r="C3671" s="7"/>
      <c r="D3671" s="1"/>
      <c r="E3671" s="1"/>
      <c r="F3671" s="8"/>
      <c r="IP3671" s="9"/>
      <c r="IQ3671" s="9"/>
      <c r="IR3671" s="9"/>
      <c r="IS3671" s="9"/>
      <c r="IT3671" s="9"/>
      <c r="IU3671" s="9"/>
      <c r="IV3671" s="9"/>
    </row>
    <row r="3672" s="5" customFormat="1" ht="15.75" customHeight="1" spans="3:256">
      <c r="C3672" s="7"/>
      <c r="D3672" s="1"/>
      <c r="E3672" s="1"/>
      <c r="F3672" s="8"/>
      <c r="IP3672" s="9"/>
      <c r="IQ3672" s="9"/>
      <c r="IR3672" s="9"/>
      <c r="IS3672" s="9"/>
      <c r="IT3672" s="9"/>
      <c r="IU3672" s="9"/>
      <c r="IV3672" s="9"/>
    </row>
    <row r="3673" s="5" customFormat="1" ht="15.75" customHeight="1" spans="3:256">
      <c r="C3673" s="7"/>
      <c r="D3673" s="1"/>
      <c r="E3673" s="1"/>
      <c r="F3673" s="8"/>
      <c r="IP3673" s="9"/>
      <c r="IQ3673" s="9"/>
      <c r="IR3673" s="9"/>
      <c r="IS3673" s="9"/>
      <c r="IT3673" s="9"/>
      <c r="IU3673" s="9"/>
      <c r="IV3673" s="9"/>
    </row>
    <row r="3674" s="5" customFormat="1" ht="15.75" customHeight="1" spans="3:256">
      <c r="C3674" s="7"/>
      <c r="D3674" s="1"/>
      <c r="E3674" s="1"/>
      <c r="F3674" s="8"/>
      <c r="IP3674" s="9"/>
      <c r="IQ3674" s="9"/>
      <c r="IR3674" s="9"/>
      <c r="IS3674" s="9"/>
      <c r="IT3674" s="9"/>
      <c r="IU3674" s="9"/>
      <c r="IV3674" s="9"/>
    </row>
    <row r="3675" s="5" customFormat="1" ht="15.75" customHeight="1" spans="3:256">
      <c r="C3675" s="7"/>
      <c r="D3675" s="1"/>
      <c r="E3675" s="1"/>
      <c r="F3675" s="8"/>
      <c r="IP3675" s="9"/>
      <c r="IQ3675" s="9"/>
      <c r="IR3675" s="9"/>
      <c r="IS3675" s="9"/>
      <c r="IT3675" s="9"/>
      <c r="IU3675" s="9"/>
      <c r="IV3675" s="9"/>
    </row>
    <row r="3676" s="5" customFormat="1" ht="15.75" customHeight="1" spans="3:256">
      <c r="C3676" s="7"/>
      <c r="D3676" s="1"/>
      <c r="E3676" s="1"/>
      <c r="F3676" s="8"/>
      <c r="IP3676" s="9"/>
      <c r="IQ3676" s="9"/>
      <c r="IR3676" s="9"/>
      <c r="IS3676" s="9"/>
      <c r="IT3676" s="9"/>
      <c r="IU3676" s="9"/>
      <c r="IV3676" s="9"/>
    </row>
    <row r="3677" s="5" customFormat="1" ht="15.75" customHeight="1" spans="3:256">
      <c r="C3677" s="7"/>
      <c r="D3677" s="1"/>
      <c r="E3677" s="1"/>
      <c r="F3677" s="8"/>
      <c r="IP3677" s="9"/>
      <c r="IQ3677" s="9"/>
      <c r="IR3677" s="9"/>
      <c r="IS3677" s="9"/>
      <c r="IT3677" s="9"/>
      <c r="IU3677" s="9"/>
      <c r="IV3677" s="9"/>
    </row>
    <row r="3678" s="5" customFormat="1" ht="15.75" customHeight="1" spans="3:256">
      <c r="C3678" s="7"/>
      <c r="D3678" s="1"/>
      <c r="E3678" s="1"/>
      <c r="F3678" s="8"/>
      <c r="IP3678" s="9"/>
      <c r="IQ3678" s="9"/>
      <c r="IR3678" s="9"/>
      <c r="IS3678" s="9"/>
      <c r="IT3678" s="9"/>
      <c r="IU3678" s="9"/>
      <c r="IV3678" s="9"/>
    </row>
    <row r="3679" s="5" customFormat="1" ht="15.75" customHeight="1" spans="3:256">
      <c r="C3679" s="7"/>
      <c r="D3679" s="1"/>
      <c r="E3679" s="1"/>
      <c r="F3679" s="8"/>
      <c r="IP3679" s="9"/>
      <c r="IQ3679" s="9"/>
      <c r="IR3679" s="9"/>
      <c r="IS3679" s="9"/>
      <c r="IT3679" s="9"/>
      <c r="IU3679" s="9"/>
      <c r="IV3679" s="9"/>
    </row>
    <row r="3680" s="5" customFormat="1" ht="15.75" customHeight="1" spans="3:256">
      <c r="C3680" s="7"/>
      <c r="D3680" s="1"/>
      <c r="E3680" s="1"/>
      <c r="F3680" s="8"/>
      <c r="IP3680" s="9"/>
      <c r="IQ3680" s="9"/>
      <c r="IR3680" s="9"/>
      <c r="IS3680" s="9"/>
      <c r="IT3680" s="9"/>
      <c r="IU3680" s="9"/>
      <c r="IV3680" s="9"/>
    </row>
    <row r="3681" s="5" customFormat="1" ht="15.75" customHeight="1" spans="3:256">
      <c r="C3681" s="7"/>
      <c r="D3681" s="1"/>
      <c r="E3681" s="1"/>
      <c r="F3681" s="8"/>
      <c r="IP3681" s="9"/>
      <c r="IQ3681" s="9"/>
      <c r="IR3681" s="9"/>
      <c r="IS3681" s="9"/>
      <c r="IT3681" s="9"/>
      <c r="IU3681" s="9"/>
      <c r="IV3681" s="9"/>
    </row>
    <row r="3682" s="5" customFormat="1" ht="15.75" customHeight="1" spans="3:256">
      <c r="C3682" s="7"/>
      <c r="D3682" s="1"/>
      <c r="E3682" s="1"/>
      <c r="F3682" s="8"/>
      <c r="IP3682" s="9"/>
      <c r="IQ3682" s="9"/>
      <c r="IR3682" s="9"/>
      <c r="IS3682" s="9"/>
      <c r="IT3682" s="9"/>
      <c r="IU3682" s="9"/>
      <c r="IV3682" s="9"/>
    </row>
    <row r="3683" s="5" customFormat="1" ht="15.75" customHeight="1" spans="3:256">
      <c r="C3683" s="7"/>
      <c r="D3683" s="1"/>
      <c r="E3683" s="1"/>
      <c r="F3683" s="8"/>
      <c r="IP3683" s="9"/>
      <c r="IQ3683" s="9"/>
      <c r="IR3683" s="9"/>
      <c r="IS3683" s="9"/>
      <c r="IT3683" s="9"/>
      <c r="IU3683" s="9"/>
      <c r="IV3683" s="9"/>
    </row>
    <row r="3684" s="5" customFormat="1" ht="15.75" customHeight="1" spans="3:256">
      <c r="C3684" s="7"/>
      <c r="D3684" s="1"/>
      <c r="E3684" s="1"/>
      <c r="F3684" s="8"/>
      <c r="IP3684" s="9"/>
      <c r="IQ3684" s="9"/>
      <c r="IR3684" s="9"/>
      <c r="IS3684" s="9"/>
      <c r="IT3684" s="9"/>
      <c r="IU3684" s="9"/>
      <c r="IV3684" s="9"/>
    </row>
    <row r="3685" s="5" customFormat="1" ht="15.75" customHeight="1" spans="3:256">
      <c r="C3685" s="7"/>
      <c r="D3685" s="1"/>
      <c r="E3685" s="1"/>
      <c r="F3685" s="8"/>
      <c r="IP3685" s="9"/>
      <c r="IQ3685" s="9"/>
      <c r="IR3685" s="9"/>
      <c r="IS3685" s="9"/>
      <c r="IT3685" s="9"/>
      <c r="IU3685" s="9"/>
      <c r="IV3685" s="9"/>
    </row>
    <row r="3686" s="5" customFormat="1" ht="15.75" customHeight="1" spans="3:256">
      <c r="C3686" s="7"/>
      <c r="D3686" s="1"/>
      <c r="E3686" s="1"/>
      <c r="F3686" s="8"/>
      <c r="IP3686" s="9"/>
      <c r="IQ3686" s="9"/>
      <c r="IR3686" s="9"/>
      <c r="IS3686" s="9"/>
      <c r="IT3686" s="9"/>
      <c r="IU3686" s="9"/>
      <c r="IV3686" s="9"/>
    </row>
    <row r="3687" s="5" customFormat="1" ht="15.75" customHeight="1" spans="3:256">
      <c r="C3687" s="7"/>
      <c r="D3687" s="1"/>
      <c r="E3687" s="1"/>
      <c r="F3687" s="8"/>
      <c r="IP3687" s="9"/>
      <c r="IQ3687" s="9"/>
      <c r="IR3687" s="9"/>
      <c r="IS3687" s="9"/>
      <c r="IT3687" s="9"/>
      <c r="IU3687" s="9"/>
      <c r="IV3687" s="9"/>
    </row>
    <row r="3688" s="5" customFormat="1" ht="15.75" customHeight="1" spans="3:256">
      <c r="C3688" s="7"/>
      <c r="D3688" s="1"/>
      <c r="E3688" s="1"/>
      <c r="F3688" s="8"/>
      <c r="IP3688" s="9"/>
      <c r="IQ3688" s="9"/>
      <c r="IR3688" s="9"/>
      <c r="IS3688" s="9"/>
      <c r="IT3688" s="9"/>
      <c r="IU3688" s="9"/>
      <c r="IV3688" s="9"/>
    </row>
    <row r="3689" s="5" customFormat="1" ht="15.75" customHeight="1" spans="3:256">
      <c r="C3689" s="7"/>
      <c r="D3689" s="1"/>
      <c r="E3689" s="1"/>
      <c r="F3689" s="8"/>
      <c r="IP3689" s="9"/>
      <c r="IQ3689" s="9"/>
      <c r="IR3689" s="9"/>
      <c r="IS3689" s="9"/>
      <c r="IT3689" s="9"/>
      <c r="IU3689" s="9"/>
      <c r="IV3689" s="9"/>
    </row>
    <row r="3690" s="5" customFormat="1" ht="15.75" customHeight="1" spans="3:256">
      <c r="C3690" s="7"/>
      <c r="D3690" s="1"/>
      <c r="E3690" s="1"/>
      <c r="F3690" s="8"/>
      <c r="IP3690" s="9"/>
      <c r="IQ3690" s="9"/>
      <c r="IR3690" s="9"/>
      <c r="IS3690" s="9"/>
      <c r="IT3690" s="9"/>
      <c r="IU3690" s="9"/>
      <c r="IV3690" s="9"/>
    </row>
    <row r="3691" s="5" customFormat="1" ht="15.75" customHeight="1" spans="3:256">
      <c r="C3691" s="7"/>
      <c r="D3691" s="1"/>
      <c r="E3691" s="1"/>
      <c r="F3691" s="8"/>
      <c r="IP3691" s="9"/>
      <c r="IQ3691" s="9"/>
      <c r="IR3691" s="9"/>
      <c r="IS3691" s="9"/>
      <c r="IT3691" s="9"/>
      <c r="IU3691" s="9"/>
      <c r="IV3691" s="9"/>
    </row>
    <row r="3692" s="5" customFormat="1" ht="15.75" customHeight="1" spans="3:256">
      <c r="C3692" s="7"/>
      <c r="D3692" s="1"/>
      <c r="E3692" s="1"/>
      <c r="F3692" s="8"/>
      <c r="IP3692" s="9"/>
      <c r="IQ3692" s="9"/>
      <c r="IR3692" s="9"/>
      <c r="IS3692" s="9"/>
      <c r="IT3692" s="9"/>
      <c r="IU3692" s="9"/>
      <c r="IV3692" s="9"/>
    </row>
    <row r="3693" s="5" customFormat="1" ht="15.75" customHeight="1" spans="3:256">
      <c r="C3693" s="7"/>
      <c r="D3693" s="1"/>
      <c r="E3693" s="1"/>
      <c r="F3693" s="8"/>
      <c r="IP3693" s="9"/>
      <c r="IQ3693" s="9"/>
      <c r="IR3693" s="9"/>
      <c r="IS3693" s="9"/>
      <c r="IT3693" s="9"/>
      <c r="IU3693" s="9"/>
      <c r="IV3693" s="9"/>
    </row>
    <row r="3694" s="5" customFormat="1" ht="15.75" customHeight="1" spans="3:256">
      <c r="C3694" s="7"/>
      <c r="D3694" s="1"/>
      <c r="E3694" s="1"/>
      <c r="F3694" s="8"/>
      <c r="IP3694" s="9"/>
      <c r="IQ3694" s="9"/>
      <c r="IR3694" s="9"/>
      <c r="IS3694" s="9"/>
      <c r="IT3694" s="9"/>
      <c r="IU3694" s="9"/>
      <c r="IV3694" s="9"/>
    </row>
    <row r="3695" s="5" customFormat="1" ht="15.75" customHeight="1" spans="3:256">
      <c r="C3695" s="7"/>
      <c r="D3695" s="1"/>
      <c r="E3695" s="1"/>
      <c r="F3695" s="8"/>
      <c r="IP3695" s="9"/>
      <c r="IQ3695" s="9"/>
      <c r="IR3695" s="9"/>
      <c r="IS3695" s="9"/>
      <c r="IT3695" s="9"/>
      <c r="IU3695" s="9"/>
      <c r="IV3695" s="9"/>
    </row>
    <row r="3696" s="5" customFormat="1" ht="15.75" customHeight="1" spans="3:256">
      <c r="C3696" s="7"/>
      <c r="D3696" s="1"/>
      <c r="E3696" s="1"/>
      <c r="F3696" s="8"/>
      <c r="IP3696" s="9"/>
      <c r="IQ3696" s="9"/>
      <c r="IR3696" s="9"/>
      <c r="IS3696" s="9"/>
      <c r="IT3696" s="9"/>
      <c r="IU3696" s="9"/>
      <c r="IV3696" s="9"/>
    </row>
    <row r="3697" s="5" customFormat="1" ht="15.75" customHeight="1" spans="3:256">
      <c r="C3697" s="7"/>
      <c r="D3697" s="1"/>
      <c r="E3697" s="1"/>
      <c r="F3697" s="8"/>
      <c r="IP3697" s="9"/>
      <c r="IQ3697" s="9"/>
      <c r="IR3697" s="9"/>
      <c r="IS3697" s="9"/>
      <c r="IT3697" s="9"/>
      <c r="IU3697" s="9"/>
      <c r="IV3697" s="9"/>
    </row>
    <row r="3698" s="5" customFormat="1" ht="15.75" customHeight="1" spans="3:256">
      <c r="C3698" s="7"/>
      <c r="D3698" s="1"/>
      <c r="E3698" s="1"/>
      <c r="F3698" s="8"/>
      <c r="IP3698" s="9"/>
      <c r="IQ3698" s="9"/>
      <c r="IR3698" s="9"/>
      <c r="IS3698" s="9"/>
      <c r="IT3698" s="9"/>
      <c r="IU3698" s="9"/>
      <c r="IV3698" s="9"/>
    </row>
    <row r="3699" s="5" customFormat="1" ht="15.75" customHeight="1" spans="3:256">
      <c r="C3699" s="7"/>
      <c r="D3699" s="1"/>
      <c r="E3699" s="1"/>
      <c r="F3699" s="8"/>
      <c r="IP3699" s="9"/>
      <c r="IQ3699" s="9"/>
      <c r="IR3699" s="9"/>
      <c r="IS3699" s="9"/>
      <c r="IT3699" s="9"/>
      <c r="IU3699" s="9"/>
      <c r="IV3699" s="9"/>
    </row>
    <row r="3700" s="5" customFormat="1" ht="15.75" customHeight="1" spans="3:256">
      <c r="C3700" s="7"/>
      <c r="D3700" s="1"/>
      <c r="E3700" s="1"/>
      <c r="F3700" s="8"/>
      <c r="IP3700" s="9"/>
      <c r="IQ3700" s="9"/>
      <c r="IR3700" s="9"/>
      <c r="IS3700" s="9"/>
      <c r="IT3700" s="9"/>
      <c r="IU3700" s="9"/>
      <c r="IV3700" s="9"/>
    </row>
    <row r="3701" s="5" customFormat="1" ht="15.75" customHeight="1" spans="3:256">
      <c r="C3701" s="7"/>
      <c r="D3701" s="1"/>
      <c r="E3701" s="1"/>
      <c r="F3701" s="8"/>
      <c r="IP3701" s="9"/>
      <c r="IQ3701" s="9"/>
      <c r="IR3701" s="9"/>
      <c r="IS3701" s="9"/>
      <c r="IT3701" s="9"/>
      <c r="IU3701" s="9"/>
      <c r="IV3701" s="9"/>
    </row>
    <row r="3702" s="5" customFormat="1" ht="15.75" customHeight="1" spans="3:256">
      <c r="C3702" s="7"/>
      <c r="D3702" s="1"/>
      <c r="E3702" s="1"/>
      <c r="F3702" s="8"/>
      <c r="IP3702" s="9"/>
      <c r="IQ3702" s="9"/>
      <c r="IR3702" s="9"/>
      <c r="IS3702" s="9"/>
      <c r="IT3702" s="9"/>
      <c r="IU3702" s="9"/>
      <c r="IV3702" s="9"/>
    </row>
    <row r="3703" s="5" customFormat="1" ht="15.75" customHeight="1" spans="3:256">
      <c r="C3703" s="7"/>
      <c r="D3703" s="1"/>
      <c r="E3703" s="1"/>
      <c r="F3703" s="8"/>
      <c r="IP3703" s="9"/>
      <c r="IQ3703" s="9"/>
      <c r="IR3703" s="9"/>
      <c r="IS3703" s="9"/>
      <c r="IT3703" s="9"/>
      <c r="IU3703" s="9"/>
      <c r="IV3703" s="9"/>
    </row>
    <row r="3704" s="5" customFormat="1" ht="15.75" customHeight="1" spans="3:256">
      <c r="C3704" s="7"/>
      <c r="D3704" s="1"/>
      <c r="E3704" s="1"/>
      <c r="F3704" s="8"/>
      <c r="IP3704" s="9"/>
      <c r="IQ3704" s="9"/>
      <c r="IR3704" s="9"/>
      <c r="IS3704" s="9"/>
      <c r="IT3704" s="9"/>
      <c r="IU3704" s="9"/>
      <c r="IV3704" s="9"/>
    </row>
    <row r="3705" s="5" customFormat="1" ht="15.75" customHeight="1" spans="3:256">
      <c r="C3705" s="7"/>
      <c r="D3705" s="1"/>
      <c r="E3705" s="1"/>
      <c r="F3705" s="8"/>
      <c r="IP3705" s="9"/>
      <c r="IQ3705" s="9"/>
      <c r="IR3705" s="9"/>
      <c r="IS3705" s="9"/>
      <c r="IT3705" s="9"/>
      <c r="IU3705" s="9"/>
      <c r="IV3705" s="9"/>
    </row>
    <row r="3706" s="5" customFormat="1" ht="15.75" customHeight="1" spans="3:256">
      <c r="C3706" s="7"/>
      <c r="D3706" s="1"/>
      <c r="E3706" s="1"/>
      <c r="F3706" s="8"/>
      <c r="IP3706" s="9"/>
      <c r="IQ3706" s="9"/>
      <c r="IR3706" s="9"/>
      <c r="IS3706" s="9"/>
      <c r="IT3706" s="9"/>
      <c r="IU3706" s="9"/>
      <c r="IV3706" s="9"/>
    </row>
    <row r="3707" s="5" customFormat="1" ht="15.75" customHeight="1" spans="3:256">
      <c r="C3707" s="7"/>
      <c r="D3707" s="1"/>
      <c r="E3707" s="1"/>
      <c r="F3707" s="8"/>
      <c r="IP3707" s="9"/>
      <c r="IQ3707" s="9"/>
      <c r="IR3707" s="9"/>
      <c r="IS3707" s="9"/>
      <c r="IT3707" s="9"/>
      <c r="IU3707" s="9"/>
      <c r="IV3707" s="9"/>
    </row>
    <row r="3708" s="5" customFormat="1" ht="15.75" customHeight="1" spans="3:256">
      <c r="C3708" s="7"/>
      <c r="D3708" s="1"/>
      <c r="E3708" s="1"/>
      <c r="F3708" s="8"/>
      <c r="IP3708" s="9"/>
      <c r="IQ3708" s="9"/>
      <c r="IR3708" s="9"/>
      <c r="IS3708" s="9"/>
      <c r="IT3708" s="9"/>
      <c r="IU3708" s="9"/>
      <c r="IV3708" s="9"/>
    </row>
    <row r="3709" s="5" customFormat="1" ht="15.75" customHeight="1" spans="3:256">
      <c r="C3709" s="7"/>
      <c r="D3709" s="1"/>
      <c r="E3709" s="1"/>
      <c r="F3709" s="8"/>
      <c r="IP3709" s="9"/>
      <c r="IQ3709" s="9"/>
      <c r="IR3709" s="9"/>
      <c r="IS3709" s="9"/>
      <c r="IT3709" s="9"/>
      <c r="IU3709" s="9"/>
      <c r="IV3709" s="9"/>
    </row>
    <row r="3710" s="5" customFormat="1" ht="15.75" customHeight="1" spans="3:256">
      <c r="C3710" s="7"/>
      <c r="D3710" s="1"/>
      <c r="E3710" s="1"/>
      <c r="F3710" s="8"/>
      <c r="IP3710" s="9"/>
      <c r="IQ3710" s="9"/>
      <c r="IR3710" s="9"/>
      <c r="IS3710" s="9"/>
      <c r="IT3710" s="9"/>
      <c r="IU3710" s="9"/>
      <c r="IV3710" s="9"/>
    </row>
    <row r="3711" s="5" customFormat="1" ht="15.75" customHeight="1" spans="3:256">
      <c r="C3711" s="7"/>
      <c r="D3711" s="1"/>
      <c r="E3711" s="1"/>
      <c r="F3711" s="8"/>
      <c r="IP3711" s="9"/>
      <c r="IQ3711" s="9"/>
      <c r="IR3711" s="9"/>
      <c r="IS3711" s="9"/>
      <c r="IT3711" s="9"/>
      <c r="IU3711" s="9"/>
      <c r="IV3711" s="9"/>
    </row>
    <row r="3712" s="5" customFormat="1" ht="15.75" customHeight="1" spans="3:256">
      <c r="C3712" s="7"/>
      <c r="D3712" s="1"/>
      <c r="E3712" s="1"/>
      <c r="F3712" s="8"/>
      <c r="IP3712" s="9"/>
      <c r="IQ3712" s="9"/>
      <c r="IR3712" s="9"/>
      <c r="IS3712" s="9"/>
      <c r="IT3712" s="9"/>
      <c r="IU3712" s="9"/>
      <c r="IV3712" s="9"/>
    </row>
    <row r="3713" s="5" customFormat="1" ht="15.75" customHeight="1" spans="3:256">
      <c r="C3713" s="7"/>
      <c r="D3713" s="1"/>
      <c r="E3713" s="1"/>
      <c r="F3713" s="8"/>
      <c r="IP3713" s="9"/>
      <c r="IQ3713" s="9"/>
      <c r="IR3713" s="9"/>
      <c r="IS3713" s="9"/>
      <c r="IT3713" s="9"/>
      <c r="IU3713" s="9"/>
      <c r="IV3713" s="9"/>
    </row>
    <row r="3714" s="5" customFormat="1" ht="15.75" customHeight="1" spans="3:256">
      <c r="C3714" s="7"/>
      <c r="D3714" s="1"/>
      <c r="E3714" s="1"/>
      <c r="F3714" s="8"/>
      <c r="IP3714" s="9"/>
      <c r="IQ3714" s="9"/>
      <c r="IR3714" s="9"/>
      <c r="IS3714" s="9"/>
      <c r="IT3714" s="9"/>
      <c r="IU3714" s="9"/>
      <c r="IV3714" s="9"/>
    </row>
    <row r="3715" s="5" customFormat="1" ht="15.75" customHeight="1" spans="3:256">
      <c r="C3715" s="7"/>
      <c r="D3715" s="1"/>
      <c r="E3715" s="1"/>
      <c r="F3715" s="8"/>
      <c r="IP3715" s="9"/>
      <c r="IQ3715" s="9"/>
      <c r="IR3715" s="9"/>
      <c r="IS3715" s="9"/>
      <c r="IT3715" s="9"/>
      <c r="IU3715" s="9"/>
      <c r="IV3715" s="9"/>
    </row>
    <row r="3716" s="5" customFormat="1" ht="15.75" customHeight="1" spans="3:256">
      <c r="C3716" s="7"/>
      <c r="D3716" s="1"/>
      <c r="E3716" s="1"/>
      <c r="F3716" s="8"/>
      <c r="IP3716" s="9"/>
      <c r="IQ3716" s="9"/>
      <c r="IR3716" s="9"/>
      <c r="IS3716" s="9"/>
      <c r="IT3716" s="9"/>
      <c r="IU3716" s="9"/>
      <c r="IV3716" s="9"/>
    </row>
    <row r="3717" s="5" customFormat="1" ht="15.75" customHeight="1" spans="3:256">
      <c r="C3717" s="7"/>
      <c r="D3717" s="1"/>
      <c r="E3717" s="1"/>
      <c r="F3717" s="8"/>
      <c r="IP3717" s="9"/>
      <c r="IQ3717" s="9"/>
      <c r="IR3717" s="9"/>
      <c r="IS3717" s="9"/>
      <c r="IT3717" s="9"/>
      <c r="IU3717" s="9"/>
      <c r="IV3717" s="9"/>
    </row>
    <row r="3718" s="5" customFormat="1" ht="15.75" customHeight="1" spans="3:256">
      <c r="C3718" s="7"/>
      <c r="D3718" s="1"/>
      <c r="E3718" s="1"/>
      <c r="F3718" s="8"/>
      <c r="IP3718" s="9"/>
      <c r="IQ3718" s="9"/>
      <c r="IR3718" s="9"/>
      <c r="IS3718" s="9"/>
      <c r="IT3718" s="9"/>
      <c r="IU3718" s="9"/>
      <c r="IV3718" s="9"/>
    </row>
    <row r="3719" s="5" customFormat="1" ht="15.75" customHeight="1" spans="3:256">
      <c r="C3719" s="7"/>
      <c r="D3719" s="1"/>
      <c r="E3719" s="1"/>
      <c r="F3719" s="8"/>
      <c r="IP3719" s="9"/>
      <c r="IQ3719" s="9"/>
      <c r="IR3719" s="9"/>
      <c r="IS3719" s="9"/>
      <c r="IT3719" s="9"/>
      <c r="IU3719" s="9"/>
      <c r="IV3719" s="9"/>
    </row>
    <row r="3720" s="5" customFormat="1" ht="15.75" customHeight="1" spans="3:256">
      <c r="C3720" s="7"/>
      <c r="D3720" s="1"/>
      <c r="E3720" s="1"/>
      <c r="F3720" s="8"/>
      <c r="IP3720" s="9"/>
      <c r="IQ3720" s="9"/>
      <c r="IR3720" s="9"/>
      <c r="IS3720" s="9"/>
      <c r="IT3720" s="9"/>
      <c r="IU3720" s="9"/>
      <c r="IV3720" s="9"/>
    </row>
    <row r="3721" s="5" customFormat="1" ht="15.75" customHeight="1" spans="3:256">
      <c r="C3721" s="7"/>
      <c r="D3721" s="1"/>
      <c r="E3721" s="1"/>
      <c r="F3721" s="8"/>
      <c r="IP3721" s="9"/>
      <c r="IQ3721" s="9"/>
      <c r="IR3721" s="9"/>
      <c r="IS3721" s="9"/>
      <c r="IT3721" s="9"/>
      <c r="IU3721" s="9"/>
      <c r="IV3721" s="9"/>
    </row>
    <row r="3722" s="5" customFormat="1" ht="15.75" customHeight="1" spans="3:256">
      <c r="C3722" s="7"/>
      <c r="D3722" s="1"/>
      <c r="E3722" s="1"/>
      <c r="F3722" s="8"/>
      <c r="IP3722" s="9"/>
      <c r="IQ3722" s="9"/>
      <c r="IR3722" s="9"/>
      <c r="IS3722" s="9"/>
      <c r="IT3722" s="9"/>
      <c r="IU3722" s="9"/>
      <c r="IV3722" s="9"/>
    </row>
    <row r="3723" s="5" customFormat="1" ht="15.75" customHeight="1" spans="3:256">
      <c r="C3723" s="7"/>
      <c r="D3723" s="1"/>
      <c r="E3723" s="1"/>
      <c r="F3723" s="8"/>
      <c r="IP3723" s="9"/>
      <c r="IQ3723" s="9"/>
      <c r="IR3723" s="9"/>
      <c r="IS3723" s="9"/>
      <c r="IT3723" s="9"/>
      <c r="IU3723" s="9"/>
      <c r="IV3723" s="9"/>
    </row>
    <row r="3724" s="5" customFormat="1" ht="15.75" customHeight="1" spans="3:256">
      <c r="C3724" s="7"/>
      <c r="D3724" s="1"/>
      <c r="E3724" s="1"/>
      <c r="F3724" s="8"/>
      <c r="IP3724" s="9"/>
      <c r="IQ3724" s="9"/>
      <c r="IR3724" s="9"/>
      <c r="IS3724" s="9"/>
      <c r="IT3724" s="9"/>
      <c r="IU3724" s="9"/>
      <c r="IV3724" s="9"/>
    </row>
    <row r="3725" s="5" customFormat="1" ht="15.75" customHeight="1" spans="3:256">
      <c r="C3725" s="7"/>
      <c r="D3725" s="1"/>
      <c r="E3725" s="1"/>
      <c r="F3725" s="8"/>
      <c r="IP3725" s="9"/>
      <c r="IQ3725" s="9"/>
      <c r="IR3725" s="9"/>
      <c r="IS3725" s="9"/>
      <c r="IT3725" s="9"/>
      <c r="IU3725" s="9"/>
      <c r="IV3725" s="9"/>
    </row>
    <row r="3726" s="5" customFormat="1" ht="15.75" customHeight="1" spans="3:256">
      <c r="C3726" s="7"/>
      <c r="D3726" s="1"/>
      <c r="E3726" s="1"/>
      <c r="F3726" s="8"/>
      <c r="IP3726" s="9"/>
      <c r="IQ3726" s="9"/>
      <c r="IR3726" s="9"/>
      <c r="IS3726" s="9"/>
      <c r="IT3726" s="9"/>
      <c r="IU3726" s="9"/>
      <c r="IV3726" s="9"/>
    </row>
    <row r="3727" s="5" customFormat="1" ht="15.75" customHeight="1" spans="3:256">
      <c r="C3727" s="7"/>
      <c r="D3727" s="1"/>
      <c r="E3727" s="1"/>
      <c r="F3727" s="8"/>
      <c r="IP3727" s="9"/>
      <c r="IQ3727" s="9"/>
      <c r="IR3727" s="9"/>
      <c r="IS3727" s="9"/>
      <c r="IT3727" s="9"/>
      <c r="IU3727" s="9"/>
      <c r="IV3727" s="9"/>
    </row>
    <row r="3728" s="5" customFormat="1" ht="15.75" customHeight="1" spans="3:256">
      <c r="C3728" s="7"/>
      <c r="D3728" s="1"/>
      <c r="E3728" s="1"/>
      <c r="F3728" s="8"/>
      <c r="IP3728" s="9"/>
      <c r="IQ3728" s="9"/>
      <c r="IR3728" s="9"/>
      <c r="IS3728" s="9"/>
      <c r="IT3728" s="9"/>
      <c r="IU3728" s="9"/>
      <c r="IV3728" s="9"/>
    </row>
    <row r="3729" s="5" customFormat="1" ht="15.75" customHeight="1" spans="3:256">
      <c r="C3729" s="7"/>
      <c r="D3729" s="1"/>
      <c r="E3729" s="1"/>
      <c r="F3729" s="8"/>
      <c r="IP3729" s="9"/>
      <c r="IQ3729" s="9"/>
      <c r="IR3729" s="9"/>
      <c r="IS3729" s="9"/>
      <c r="IT3729" s="9"/>
      <c r="IU3729" s="9"/>
      <c r="IV3729" s="9"/>
    </row>
    <row r="3730" s="5" customFormat="1" ht="15.75" customHeight="1" spans="3:256">
      <c r="C3730" s="7"/>
      <c r="D3730" s="1"/>
      <c r="E3730" s="1"/>
      <c r="F3730" s="8"/>
      <c r="IP3730" s="9"/>
      <c r="IQ3730" s="9"/>
      <c r="IR3730" s="9"/>
      <c r="IS3730" s="9"/>
      <c r="IT3730" s="9"/>
      <c r="IU3730" s="9"/>
      <c r="IV3730" s="9"/>
    </row>
    <row r="3731" s="5" customFormat="1" ht="15.75" customHeight="1" spans="3:256">
      <c r="C3731" s="7"/>
      <c r="D3731" s="1"/>
      <c r="E3731" s="1"/>
      <c r="F3731" s="8"/>
      <c r="IP3731" s="9"/>
      <c r="IQ3731" s="9"/>
      <c r="IR3731" s="9"/>
      <c r="IS3731" s="9"/>
      <c r="IT3731" s="9"/>
      <c r="IU3731" s="9"/>
      <c r="IV3731" s="9"/>
    </row>
    <row r="3732" s="5" customFormat="1" ht="15.75" customHeight="1" spans="3:256">
      <c r="C3732" s="7"/>
      <c r="D3732" s="1"/>
      <c r="E3732" s="1"/>
      <c r="F3732" s="8"/>
      <c r="IP3732" s="9"/>
      <c r="IQ3732" s="9"/>
      <c r="IR3732" s="9"/>
      <c r="IS3732" s="9"/>
      <c r="IT3732" s="9"/>
      <c r="IU3732" s="9"/>
      <c r="IV3732" s="9"/>
    </row>
    <row r="3733" s="5" customFormat="1" ht="15.75" customHeight="1" spans="3:256">
      <c r="C3733" s="7"/>
      <c r="D3733" s="1"/>
      <c r="E3733" s="1"/>
      <c r="F3733" s="8"/>
      <c r="IP3733" s="9"/>
      <c r="IQ3733" s="9"/>
      <c r="IR3733" s="9"/>
      <c r="IS3733" s="9"/>
      <c r="IT3733" s="9"/>
      <c r="IU3733" s="9"/>
      <c r="IV3733" s="9"/>
    </row>
    <row r="3734" s="5" customFormat="1" ht="15.75" customHeight="1" spans="3:256">
      <c r="C3734" s="7"/>
      <c r="D3734" s="1"/>
      <c r="E3734" s="1"/>
      <c r="F3734" s="8"/>
      <c r="IP3734" s="9"/>
      <c r="IQ3734" s="9"/>
      <c r="IR3734" s="9"/>
      <c r="IS3734" s="9"/>
      <c r="IT3734" s="9"/>
      <c r="IU3734" s="9"/>
      <c r="IV3734" s="9"/>
    </row>
    <row r="3735" s="5" customFormat="1" ht="15.75" customHeight="1" spans="3:256">
      <c r="C3735" s="7"/>
      <c r="D3735" s="1"/>
      <c r="E3735" s="1"/>
      <c r="F3735" s="8"/>
      <c r="IP3735" s="9"/>
      <c r="IQ3735" s="9"/>
      <c r="IR3735" s="9"/>
      <c r="IS3735" s="9"/>
      <c r="IT3735" s="9"/>
      <c r="IU3735" s="9"/>
      <c r="IV3735" s="9"/>
    </row>
    <row r="3736" s="5" customFormat="1" ht="15.75" customHeight="1" spans="3:256">
      <c r="C3736" s="7"/>
      <c r="D3736" s="1"/>
      <c r="E3736" s="1"/>
      <c r="F3736" s="8"/>
      <c r="IP3736" s="9"/>
      <c r="IQ3736" s="9"/>
      <c r="IR3736" s="9"/>
      <c r="IS3736" s="9"/>
      <c r="IT3736" s="9"/>
      <c r="IU3736" s="9"/>
      <c r="IV3736" s="9"/>
    </row>
    <row r="3737" s="5" customFormat="1" ht="15.75" customHeight="1" spans="3:256">
      <c r="C3737" s="7"/>
      <c r="D3737" s="1"/>
      <c r="E3737" s="1"/>
      <c r="F3737" s="8"/>
      <c r="IP3737" s="9"/>
      <c r="IQ3737" s="9"/>
      <c r="IR3737" s="9"/>
      <c r="IS3737" s="9"/>
      <c r="IT3737" s="9"/>
      <c r="IU3737" s="9"/>
      <c r="IV3737" s="9"/>
    </row>
    <row r="3738" s="5" customFormat="1" ht="15.75" customHeight="1" spans="3:256">
      <c r="C3738" s="7"/>
      <c r="D3738" s="1"/>
      <c r="E3738" s="1"/>
      <c r="F3738" s="8"/>
      <c r="IP3738" s="9"/>
      <c r="IQ3738" s="9"/>
      <c r="IR3738" s="9"/>
      <c r="IS3738" s="9"/>
      <c r="IT3738" s="9"/>
      <c r="IU3738" s="9"/>
      <c r="IV3738" s="9"/>
    </row>
    <row r="3739" s="5" customFormat="1" ht="15.75" customHeight="1" spans="3:256">
      <c r="C3739" s="7"/>
      <c r="D3739" s="1"/>
      <c r="E3739" s="1"/>
      <c r="F3739" s="8"/>
      <c r="IP3739" s="9"/>
      <c r="IQ3739" s="9"/>
      <c r="IR3739" s="9"/>
      <c r="IS3739" s="9"/>
      <c r="IT3739" s="9"/>
      <c r="IU3739" s="9"/>
      <c r="IV3739" s="9"/>
    </row>
    <row r="3740" s="5" customFormat="1" ht="15.75" customHeight="1" spans="3:256">
      <c r="C3740" s="7"/>
      <c r="D3740" s="1"/>
      <c r="E3740" s="1"/>
      <c r="F3740" s="8"/>
      <c r="IP3740" s="9"/>
      <c r="IQ3740" s="9"/>
      <c r="IR3740" s="9"/>
      <c r="IS3740" s="9"/>
      <c r="IT3740" s="9"/>
      <c r="IU3740" s="9"/>
      <c r="IV3740" s="9"/>
    </row>
    <row r="3741" s="5" customFormat="1" ht="15.75" customHeight="1" spans="3:256">
      <c r="C3741" s="7"/>
      <c r="D3741" s="1"/>
      <c r="E3741" s="1"/>
      <c r="F3741" s="8"/>
      <c r="IP3741" s="9"/>
      <c r="IQ3741" s="9"/>
      <c r="IR3741" s="9"/>
      <c r="IS3741" s="9"/>
      <c r="IT3741" s="9"/>
      <c r="IU3741" s="9"/>
      <c r="IV3741" s="9"/>
    </row>
    <row r="3742" s="5" customFormat="1" ht="15.75" customHeight="1" spans="3:256">
      <c r="C3742" s="7"/>
      <c r="D3742" s="1"/>
      <c r="E3742" s="1"/>
      <c r="F3742" s="8"/>
      <c r="IP3742" s="9"/>
      <c r="IQ3742" s="9"/>
      <c r="IR3742" s="9"/>
      <c r="IS3742" s="9"/>
      <c r="IT3742" s="9"/>
      <c r="IU3742" s="9"/>
      <c r="IV3742" s="9"/>
    </row>
    <row r="3743" s="5" customFormat="1" ht="15.75" customHeight="1" spans="3:256">
      <c r="C3743" s="7"/>
      <c r="D3743" s="1"/>
      <c r="E3743" s="1"/>
      <c r="F3743" s="8"/>
      <c r="IP3743" s="9"/>
      <c r="IQ3743" s="9"/>
      <c r="IR3743" s="9"/>
      <c r="IS3743" s="9"/>
      <c r="IT3743" s="9"/>
      <c r="IU3743" s="9"/>
      <c r="IV3743" s="9"/>
    </row>
    <row r="3744" s="5" customFormat="1" ht="15.75" customHeight="1" spans="3:256">
      <c r="C3744" s="7"/>
      <c r="D3744" s="1"/>
      <c r="E3744" s="1"/>
      <c r="F3744" s="8"/>
      <c r="IP3744" s="9"/>
      <c r="IQ3744" s="9"/>
      <c r="IR3744" s="9"/>
      <c r="IS3744" s="9"/>
      <c r="IT3744" s="9"/>
      <c r="IU3744" s="9"/>
      <c r="IV3744" s="9"/>
    </row>
    <row r="3745" s="5" customFormat="1" ht="15.75" customHeight="1" spans="3:256">
      <c r="C3745" s="7"/>
      <c r="D3745" s="1"/>
      <c r="E3745" s="1"/>
      <c r="F3745" s="8"/>
      <c r="IP3745" s="9"/>
      <c r="IQ3745" s="9"/>
      <c r="IR3745" s="9"/>
      <c r="IS3745" s="9"/>
      <c r="IT3745" s="9"/>
      <c r="IU3745" s="9"/>
      <c r="IV3745" s="9"/>
    </row>
    <row r="3746" s="5" customFormat="1" ht="15.75" customHeight="1" spans="3:256">
      <c r="C3746" s="7"/>
      <c r="D3746" s="1"/>
      <c r="E3746" s="1"/>
      <c r="F3746" s="8"/>
      <c r="IP3746" s="9"/>
      <c r="IQ3746" s="9"/>
      <c r="IR3746" s="9"/>
      <c r="IS3746" s="9"/>
      <c r="IT3746" s="9"/>
      <c r="IU3746" s="9"/>
      <c r="IV3746" s="9"/>
    </row>
    <row r="3747" s="5" customFormat="1" ht="15.75" customHeight="1" spans="3:256">
      <c r="C3747" s="7"/>
      <c r="D3747" s="1"/>
      <c r="E3747" s="1"/>
      <c r="F3747" s="8"/>
      <c r="IP3747" s="9"/>
      <c r="IQ3747" s="9"/>
      <c r="IR3747" s="9"/>
      <c r="IS3747" s="9"/>
      <c r="IT3747" s="9"/>
      <c r="IU3747" s="9"/>
      <c r="IV3747" s="9"/>
    </row>
    <row r="3748" s="5" customFormat="1" ht="15.75" customHeight="1" spans="3:256">
      <c r="C3748" s="7"/>
      <c r="D3748" s="1"/>
      <c r="E3748" s="1"/>
      <c r="F3748" s="8"/>
      <c r="IP3748" s="9"/>
      <c r="IQ3748" s="9"/>
      <c r="IR3748" s="9"/>
      <c r="IS3748" s="9"/>
      <c r="IT3748" s="9"/>
      <c r="IU3748" s="9"/>
      <c r="IV3748" s="9"/>
    </row>
    <row r="3749" s="5" customFormat="1" ht="15.75" customHeight="1" spans="3:256">
      <c r="C3749" s="7"/>
      <c r="D3749" s="1"/>
      <c r="E3749" s="1"/>
      <c r="F3749" s="8"/>
      <c r="IP3749" s="9"/>
      <c r="IQ3749" s="9"/>
      <c r="IR3749" s="9"/>
      <c r="IS3749" s="9"/>
      <c r="IT3749" s="9"/>
      <c r="IU3749" s="9"/>
      <c r="IV3749" s="9"/>
    </row>
    <row r="3750" s="5" customFormat="1" ht="15.75" customHeight="1" spans="3:256">
      <c r="C3750" s="7"/>
      <c r="D3750" s="1"/>
      <c r="E3750" s="1"/>
      <c r="F3750" s="8"/>
      <c r="IP3750" s="9"/>
      <c r="IQ3750" s="9"/>
      <c r="IR3750" s="9"/>
      <c r="IS3750" s="9"/>
      <c r="IT3750" s="9"/>
      <c r="IU3750" s="9"/>
      <c r="IV3750" s="9"/>
    </row>
    <row r="3751" s="5" customFormat="1" ht="15.75" customHeight="1" spans="3:256">
      <c r="C3751" s="7"/>
      <c r="D3751" s="1"/>
      <c r="E3751" s="1"/>
      <c r="F3751" s="8"/>
      <c r="IP3751" s="9"/>
      <c r="IQ3751" s="9"/>
      <c r="IR3751" s="9"/>
      <c r="IS3751" s="9"/>
      <c r="IT3751" s="9"/>
      <c r="IU3751" s="9"/>
      <c r="IV3751" s="9"/>
    </row>
    <row r="3752" s="5" customFormat="1" ht="15.75" customHeight="1" spans="3:256">
      <c r="C3752" s="7"/>
      <c r="D3752" s="1"/>
      <c r="E3752" s="1"/>
      <c r="F3752" s="8"/>
      <c r="IP3752" s="9"/>
      <c r="IQ3752" s="9"/>
      <c r="IR3752" s="9"/>
      <c r="IS3752" s="9"/>
      <c r="IT3752" s="9"/>
      <c r="IU3752" s="9"/>
      <c r="IV3752" s="9"/>
    </row>
    <row r="3753" s="5" customFormat="1" ht="15.75" customHeight="1" spans="3:256">
      <c r="C3753" s="7"/>
      <c r="D3753" s="1"/>
      <c r="E3753" s="1"/>
      <c r="F3753" s="8"/>
      <c r="IP3753" s="9"/>
      <c r="IQ3753" s="9"/>
      <c r="IR3753" s="9"/>
      <c r="IS3753" s="9"/>
      <c r="IT3753" s="9"/>
      <c r="IU3753" s="9"/>
      <c r="IV3753" s="9"/>
    </row>
    <row r="3754" s="5" customFormat="1" ht="15.75" customHeight="1" spans="3:256">
      <c r="C3754" s="7"/>
      <c r="D3754" s="1"/>
      <c r="E3754" s="1"/>
      <c r="F3754" s="8"/>
      <c r="IP3754" s="9"/>
      <c r="IQ3754" s="9"/>
      <c r="IR3754" s="9"/>
      <c r="IS3754" s="9"/>
      <c r="IT3754" s="9"/>
      <c r="IU3754" s="9"/>
      <c r="IV3754" s="9"/>
    </row>
    <row r="3755" s="5" customFormat="1" ht="15.75" customHeight="1" spans="3:256">
      <c r="C3755" s="7"/>
      <c r="D3755" s="1"/>
      <c r="E3755" s="1"/>
      <c r="F3755" s="8"/>
      <c r="IP3755" s="9"/>
      <c r="IQ3755" s="9"/>
      <c r="IR3755" s="9"/>
      <c r="IS3755" s="9"/>
      <c r="IT3755" s="9"/>
      <c r="IU3755" s="9"/>
      <c r="IV3755" s="9"/>
    </row>
    <row r="3756" s="5" customFormat="1" ht="15.75" customHeight="1" spans="3:256">
      <c r="C3756" s="7"/>
      <c r="D3756" s="1"/>
      <c r="E3756" s="1"/>
      <c r="F3756" s="8"/>
      <c r="IP3756" s="9"/>
      <c r="IQ3756" s="9"/>
      <c r="IR3756" s="9"/>
      <c r="IS3756" s="9"/>
      <c r="IT3756" s="9"/>
      <c r="IU3756" s="9"/>
      <c r="IV3756" s="9"/>
    </row>
    <row r="3757" s="5" customFormat="1" ht="15.75" customHeight="1" spans="3:256">
      <c r="C3757" s="7"/>
      <c r="D3757" s="1"/>
      <c r="E3757" s="1"/>
      <c r="F3757" s="8"/>
      <c r="IP3757" s="9"/>
      <c r="IQ3757" s="9"/>
      <c r="IR3757" s="9"/>
      <c r="IS3757" s="9"/>
      <c r="IT3757" s="9"/>
      <c r="IU3757" s="9"/>
      <c r="IV3757" s="9"/>
    </row>
    <row r="3758" s="5" customFormat="1" ht="15.75" customHeight="1" spans="3:256">
      <c r="C3758" s="7"/>
      <c r="D3758" s="1"/>
      <c r="E3758" s="1"/>
      <c r="F3758" s="8"/>
      <c r="IP3758" s="9"/>
      <c r="IQ3758" s="9"/>
      <c r="IR3758" s="9"/>
      <c r="IS3758" s="9"/>
      <c r="IT3758" s="9"/>
      <c r="IU3758" s="9"/>
      <c r="IV3758" s="9"/>
    </row>
    <row r="3759" s="5" customFormat="1" ht="15.75" customHeight="1" spans="3:256">
      <c r="C3759" s="7"/>
      <c r="D3759" s="1"/>
      <c r="E3759" s="1"/>
      <c r="F3759" s="8"/>
      <c r="IP3759" s="9"/>
      <c r="IQ3759" s="9"/>
      <c r="IR3759" s="9"/>
      <c r="IS3759" s="9"/>
      <c r="IT3759" s="9"/>
      <c r="IU3759" s="9"/>
      <c r="IV3759" s="9"/>
    </row>
    <row r="3760" s="5" customFormat="1" ht="15.75" customHeight="1" spans="3:256">
      <c r="C3760" s="7"/>
      <c r="D3760" s="1"/>
      <c r="E3760" s="1"/>
      <c r="F3760" s="8"/>
      <c r="IP3760" s="9"/>
      <c r="IQ3760" s="9"/>
      <c r="IR3760" s="9"/>
      <c r="IS3760" s="9"/>
      <c r="IT3760" s="9"/>
      <c r="IU3760" s="9"/>
      <c r="IV3760" s="9"/>
    </row>
    <row r="3761" s="5" customFormat="1" ht="15.75" customHeight="1" spans="3:256">
      <c r="C3761" s="7"/>
      <c r="D3761" s="1"/>
      <c r="E3761" s="1"/>
      <c r="F3761" s="8"/>
      <c r="IP3761" s="9"/>
      <c r="IQ3761" s="9"/>
      <c r="IR3761" s="9"/>
      <c r="IS3761" s="9"/>
      <c r="IT3761" s="9"/>
      <c r="IU3761" s="9"/>
      <c r="IV3761" s="9"/>
    </row>
    <row r="3762" s="5" customFormat="1" ht="15.75" customHeight="1" spans="3:256">
      <c r="C3762" s="7"/>
      <c r="D3762" s="1"/>
      <c r="E3762" s="1"/>
      <c r="F3762" s="8"/>
      <c r="IP3762" s="9"/>
      <c r="IQ3762" s="9"/>
      <c r="IR3762" s="9"/>
      <c r="IS3762" s="9"/>
      <c r="IT3762" s="9"/>
      <c r="IU3762" s="9"/>
      <c r="IV3762" s="9"/>
    </row>
    <row r="3763" s="5" customFormat="1" ht="15.75" customHeight="1" spans="3:256">
      <c r="C3763" s="7"/>
      <c r="D3763" s="1"/>
      <c r="E3763" s="1"/>
      <c r="F3763" s="8"/>
      <c r="IP3763" s="9"/>
      <c r="IQ3763" s="9"/>
      <c r="IR3763" s="9"/>
      <c r="IS3763" s="9"/>
      <c r="IT3763" s="9"/>
      <c r="IU3763" s="9"/>
      <c r="IV3763" s="9"/>
    </row>
    <row r="3764" s="5" customFormat="1" ht="15.75" customHeight="1" spans="3:256">
      <c r="C3764" s="7"/>
      <c r="D3764" s="1"/>
      <c r="E3764" s="1"/>
      <c r="F3764" s="8"/>
      <c r="IP3764" s="9"/>
      <c r="IQ3764" s="9"/>
      <c r="IR3764" s="9"/>
      <c r="IS3764" s="9"/>
      <c r="IT3764" s="9"/>
      <c r="IU3764" s="9"/>
      <c r="IV3764" s="9"/>
    </row>
    <row r="3765" s="5" customFormat="1" ht="15.75" customHeight="1" spans="3:256">
      <c r="C3765" s="7"/>
      <c r="D3765" s="1"/>
      <c r="E3765" s="1"/>
      <c r="F3765" s="8"/>
      <c r="IP3765" s="9"/>
      <c r="IQ3765" s="9"/>
      <c r="IR3765" s="9"/>
      <c r="IS3765" s="9"/>
      <c r="IT3765" s="9"/>
      <c r="IU3765" s="9"/>
      <c r="IV3765" s="9"/>
    </row>
    <row r="3766" s="5" customFormat="1" ht="15.75" customHeight="1" spans="3:256">
      <c r="C3766" s="7"/>
      <c r="D3766" s="1"/>
      <c r="E3766" s="1"/>
      <c r="F3766" s="8"/>
      <c r="IP3766" s="9"/>
      <c r="IQ3766" s="9"/>
      <c r="IR3766" s="9"/>
      <c r="IS3766" s="9"/>
      <c r="IT3766" s="9"/>
      <c r="IU3766" s="9"/>
      <c r="IV3766" s="9"/>
    </row>
    <row r="3767" s="5" customFormat="1" ht="15.75" customHeight="1" spans="3:256">
      <c r="C3767" s="7"/>
      <c r="D3767" s="1"/>
      <c r="E3767" s="1"/>
      <c r="F3767" s="8"/>
      <c r="IP3767" s="9"/>
      <c r="IQ3767" s="9"/>
      <c r="IR3767" s="9"/>
      <c r="IS3767" s="9"/>
      <c r="IT3767" s="9"/>
      <c r="IU3767" s="9"/>
      <c r="IV3767" s="9"/>
    </row>
    <row r="3768" s="5" customFormat="1" ht="15.75" customHeight="1" spans="3:256">
      <c r="C3768" s="7"/>
      <c r="D3768" s="1"/>
      <c r="E3768" s="1"/>
      <c r="F3768" s="8"/>
      <c r="IP3768" s="9"/>
      <c r="IQ3768" s="9"/>
      <c r="IR3768" s="9"/>
      <c r="IS3768" s="9"/>
      <c r="IT3768" s="9"/>
      <c r="IU3768" s="9"/>
      <c r="IV3768" s="9"/>
    </row>
    <row r="3769" s="5" customFormat="1" ht="15.75" customHeight="1" spans="3:256">
      <c r="C3769" s="7"/>
      <c r="D3769" s="1"/>
      <c r="E3769" s="1"/>
      <c r="F3769" s="8"/>
      <c r="IP3769" s="9"/>
      <c r="IQ3769" s="9"/>
      <c r="IR3769" s="9"/>
      <c r="IS3769" s="9"/>
      <c r="IT3769" s="9"/>
      <c r="IU3769" s="9"/>
      <c r="IV3769" s="9"/>
    </row>
    <row r="3770" s="5" customFormat="1" ht="15.75" customHeight="1" spans="3:256">
      <c r="C3770" s="7"/>
      <c r="D3770" s="1"/>
      <c r="E3770" s="1"/>
      <c r="F3770" s="8"/>
      <c r="IP3770" s="9"/>
      <c r="IQ3770" s="9"/>
      <c r="IR3770" s="9"/>
      <c r="IS3770" s="9"/>
      <c r="IT3770" s="9"/>
      <c r="IU3770" s="9"/>
      <c r="IV3770" s="9"/>
    </row>
    <row r="3771" s="5" customFormat="1" ht="15.75" customHeight="1" spans="3:256">
      <c r="C3771" s="7"/>
      <c r="D3771" s="1"/>
      <c r="E3771" s="1"/>
      <c r="F3771" s="8"/>
      <c r="IP3771" s="9"/>
      <c r="IQ3771" s="9"/>
      <c r="IR3771" s="9"/>
      <c r="IS3771" s="9"/>
      <c r="IT3771" s="9"/>
      <c r="IU3771" s="9"/>
      <c r="IV3771" s="9"/>
    </row>
    <row r="3772" s="5" customFormat="1" ht="15.75" customHeight="1" spans="3:256">
      <c r="C3772" s="7"/>
      <c r="D3772" s="1"/>
      <c r="E3772" s="1"/>
      <c r="F3772" s="8"/>
      <c r="IP3772" s="9"/>
      <c r="IQ3772" s="9"/>
      <c r="IR3772" s="9"/>
      <c r="IS3772" s="9"/>
      <c r="IT3772" s="9"/>
      <c r="IU3772" s="9"/>
      <c r="IV3772" s="9"/>
    </row>
    <row r="3773" s="5" customFormat="1" ht="15.75" customHeight="1" spans="3:256">
      <c r="C3773" s="7"/>
      <c r="D3773" s="1"/>
      <c r="E3773" s="1"/>
      <c r="F3773" s="8"/>
      <c r="IP3773" s="9"/>
      <c r="IQ3773" s="9"/>
      <c r="IR3773" s="9"/>
      <c r="IS3773" s="9"/>
      <c r="IT3773" s="9"/>
      <c r="IU3773" s="9"/>
      <c r="IV3773" s="9"/>
    </row>
    <row r="3774" s="5" customFormat="1" ht="15.75" customHeight="1" spans="3:256">
      <c r="C3774" s="7"/>
      <c r="D3774" s="1"/>
      <c r="E3774" s="1"/>
      <c r="F3774" s="8"/>
      <c r="IP3774" s="9"/>
      <c r="IQ3774" s="9"/>
      <c r="IR3774" s="9"/>
      <c r="IS3774" s="9"/>
      <c r="IT3774" s="9"/>
      <c r="IU3774" s="9"/>
      <c r="IV3774" s="9"/>
    </row>
    <row r="3775" s="5" customFormat="1" ht="15.75" customHeight="1" spans="3:256">
      <c r="C3775" s="7"/>
      <c r="D3775" s="1"/>
      <c r="E3775" s="1"/>
      <c r="F3775" s="8"/>
      <c r="IP3775" s="9"/>
      <c r="IQ3775" s="9"/>
      <c r="IR3775" s="9"/>
      <c r="IS3775" s="9"/>
      <c r="IT3775" s="9"/>
      <c r="IU3775" s="9"/>
      <c r="IV3775" s="9"/>
    </row>
    <row r="3776" s="5" customFormat="1" ht="15.75" customHeight="1" spans="3:256">
      <c r="C3776" s="7"/>
      <c r="D3776" s="1"/>
      <c r="E3776" s="1"/>
      <c r="F3776" s="8"/>
      <c r="IP3776" s="9"/>
      <c r="IQ3776" s="9"/>
      <c r="IR3776" s="9"/>
      <c r="IS3776" s="9"/>
      <c r="IT3776" s="9"/>
      <c r="IU3776" s="9"/>
      <c r="IV3776" s="9"/>
    </row>
    <row r="3777" s="5" customFormat="1" ht="15.75" customHeight="1" spans="3:256">
      <c r="C3777" s="7"/>
      <c r="D3777" s="1"/>
      <c r="E3777" s="1"/>
      <c r="F3777" s="8"/>
      <c r="IP3777" s="9"/>
      <c r="IQ3777" s="9"/>
      <c r="IR3777" s="9"/>
      <c r="IS3777" s="9"/>
      <c r="IT3777" s="9"/>
      <c r="IU3777" s="9"/>
      <c r="IV3777" s="9"/>
    </row>
    <row r="3778" s="5" customFormat="1" ht="15.75" customHeight="1" spans="3:256">
      <c r="C3778" s="7"/>
      <c r="D3778" s="1"/>
      <c r="E3778" s="1"/>
      <c r="F3778" s="8"/>
      <c r="IP3778" s="9"/>
      <c r="IQ3778" s="9"/>
      <c r="IR3778" s="9"/>
      <c r="IS3778" s="9"/>
      <c r="IT3778" s="9"/>
      <c r="IU3778" s="9"/>
      <c r="IV3778" s="9"/>
    </row>
    <row r="3779" s="5" customFormat="1" ht="15.75" customHeight="1" spans="3:256">
      <c r="C3779" s="7"/>
      <c r="D3779" s="1"/>
      <c r="E3779" s="1"/>
      <c r="F3779" s="8"/>
      <c r="IP3779" s="9"/>
      <c r="IQ3779" s="9"/>
      <c r="IR3779" s="9"/>
      <c r="IS3779" s="9"/>
      <c r="IT3779" s="9"/>
      <c r="IU3779" s="9"/>
      <c r="IV3779" s="9"/>
    </row>
    <row r="3780" s="5" customFormat="1" ht="15.75" customHeight="1" spans="3:256">
      <c r="C3780" s="7"/>
      <c r="D3780" s="1"/>
      <c r="E3780" s="1"/>
      <c r="F3780" s="8"/>
      <c r="IP3780" s="9"/>
      <c r="IQ3780" s="9"/>
      <c r="IR3780" s="9"/>
      <c r="IS3780" s="9"/>
      <c r="IT3780" s="9"/>
      <c r="IU3780" s="9"/>
      <c r="IV3780" s="9"/>
    </row>
    <row r="3781" s="5" customFormat="1" ht="15.75" customHeight="1" spans="3:256">
      <c r="C3781" s="7"/>
      <c r="D3781" s="1"/>
      <c r="E3781" s="1"/>
      <c r="F3781" s="8"/>
      <c r="IP3781" s="9"/>
      <c r="IQ3781" s="9"/>
      <c r="IR3781" s="9"/>
      <c r="IS3781" s="9"/>
      <c r="IT3781" s="9"/>
      <c r="IU3781" s="9"/>
      <c r="IV3781" s="9"/>
    </row>
    <row r="3782" s="5" customFormat="1" ht="15.75" customHeight="1" spans="3:256">
      <c r="C3782" s="7"/>
      <c r="D3782" s="1"/>
      <c r="E3782" s="1"/>
      <c r="F3782" s="8"/>
      <c r="IP3782" s="9"/>
      <c r="IQ3782" s="9"/>
      <c r="IR3782" s="9"/>
      <c r="IS3782" s="9"/>
      <c r="IT3782" s="9"/>
      <c r="IU3782" s="9"/>
      <c r="IV3782" s="9"/>
    </row>
    <row r="3783" s="5" customFormat="1" ht="15.75" customHeight="1" spans="3:256">
      <c r="C3783" s="7"/>
      <c r="D3783" s="1"/>
      <c r="E3783" s="1"/>
      <c r="F3783" s="8"/>
      <c r="IP3783" s="9"/>
      <c r="IQ3783" s="9"/>
      <c r="IR3783" s="9"/>
      <c r="IS3783" s="9"/>
      <c r="IT3783" s="9"/>
      <c r="IU3783" s="9"/>
      <c r="IV3783" s="9"/>
    </row>
    <row r="3784" s="5" customFormat="1" ht="15.75" customHeight="1" spans="3:256">
      <c r="C3784" s="7"/>
      <c r="D3784" s="1"/>
      <c r="E3784" s="1"/>
      <c r="F3784" s="8"/>
      <c r="IP3784" s="9"/>
      <c r="IQ3784" s="9"/>
      <c r="IR3784" s="9"/>
      <c r="IS3784" s="9"/>
      <c r="IT3784" s="9"/>
      <c r="IU3784" s="9"/>
      <c r="IV3784" s="9"/>
    </row>
    <row r="3785" s="5" customFormat="1" ht="15.75" customHeight="1" spans="3:256">
      <c r="C3785" s="7"/>
      <c r="D3785" s="1"/>
      <c r="E3785" s="1"/>
      <c r="F3785" s="8"/>
      <c r="IP3785" s="9"/>
      <c r="IQ3785" s="9"/>
      <c r="IR3785" s="9"/>
      <c r="IS3785" s="9"/>
      <c r="IT3785" s="9"/>
      <c r="IU3785" s="9"/>
      <c r="IV3785" s="9"/>
    </row>
    <row r="3786" s="5" customFormat="1" ht="15.75" customHeight="1" spans="3:256">
      <c r="C3786" s="7"/>
      <c r="D3786" s="1"/>
      <c r="E3786" s="1"/>
      <c r="F3786" s="8"/>
      <c r="IP3786" s="9"/>
      <c r="IQ3786" s="9"/>
      <c r="IR3786" s="9"/>
      <c r="IS3786" s="9"/>
      <c r="IT3786" s="9"/>
      <c r="IU3786" s="9"/>
      <c r="IV3786" s="9"/>
    </row>
    <row r="3787" s="5" customFormat="1" ht="15.75" customHeight="1" spans="3:256">
      <c r="C3787" s="7"/>
      <c r="D3787" s="1"/>
      <c r="E3787" s="1"/>
      <c r="F3787" s="8"/>
      <c r="IP3787" s="9"/>
      <c r="IQ3787" s="9"/>
      <c r="IR3787" s="9"/>
      <c r="IS3787" s="9"/>
      <c r="IT3787" s="9"/>
      <c r="IU3787" s="9"/>
      <c r="IV3787" s="9"/>
    </row>
    <row r="3788" s="5" customFormat="1" ht="15.75" customHeight="1" spans="3:256">
      <c r="C3788" s="7"/>
      <c r="D3788" s="1"/>
      <c r="E3788" s="1"/>
      <c r="F3788" s="8"/>
      <c r="IP3788" s="9"/>
      <c r="IQ3788" s="9"/>
      <c r="IR3788" s="9"/>
      <c r="IS3788" s="9"/>
      <c r="IT3788" s="9"/>
      <c r="IU3788" s="9"/>
      <c r="IV3788" s="9"/>
    </row>
    <row r="3789" s="5" customFormat="1" ht="15.75" customHeight="1" spans="3:256">
      <c r="C3789" s="7"/>
      <c r="D3789" s="1"/>
      <c r="E3789" s="1"/>
      <c r="F3789" s="8"/>
      <c r="IP3789" s="9"/>
      <c r="IQ3789" s="9"/>
      <c r="IR3789" s="9"/>
      <c r="IS3789" s="9"/>
      <c r="IT3789" s="9"/>
      <c r="IU3789" s="9"/>
      <c r="IV3789" s="9"/>
    </row>
    <row r="3790" s="5" customFormat="1" ht="15.75" customHeight="1" spans="3:256">
      <c r="C3790" s="7"/>
      <c r="D3790" s="1"/>
      <c r="E3790" s="1"/>
      <c r="F3790" s="8"/>
      <c r="IP3790" s="9"/>
      <c r="IQ3790" s="9"/>
      <c r="IR3790" s="9"/>
      <c r="IS3790" s="9"/>
      <c r="IT3790" s="9"/>
      <c r="IU3790" s="9"/>
      <c r="IV3790" s="9"/>
    </row>
    <row r="3791" s="5" customFormat="1" ht="15.75" customHeight="1" spans="3:256">
      <c r="C3791" s="7"/>
      <c r="D3791" s="1"/>
      <c r="E3791" s="1"/>
      <c r="F3791" s="8"/>
      <c r="IP3791" s="9"/>
      <c r="IQ3791" s="9"/>
      <c r="IR3791" s="9"/>
      <c r="IS3791" s="9"/>
      <c r="IT3791" s="9"/>
      <c r="IU3791" s="9"/>
      <c r="IV3791" s="9"/>
    </row>
    <row r="3792" s="5" customFormat="1" ht="15.75" customHeight="1" spans="3:256">
      <c r="C3792" s="7"/>
      <c r="D3792" s="1"/>
      <c r="E3792" s="1"/>
      <c r="F3792" s="8"/>
      <c r="IP3792" s="9"/>
      <c r="IQ3792" s="9"/>
      <c r="IR3792" s="9"/>
      <c r="IS3792" s="9"/>
      <c r="IT3792" s="9"/>
      <c r="IU3792" s="9"/>
      <c r="IV3792" s="9"/>
    </row>
    <row r="3793" s="5" customFormat="1" ht="15.75" customHeight="1" spans="3:256">
      <c r="C3793" s="7"/>
      <c r="D3793" s="1"/>
      <c r="E3793" s="1"/>
      <c r="F3793" s="8"/>
      <c r="IP3793" s="9"/>
      <c r="IQ3793" s="9"/>
      <c r="IR3793" s="9"/>
      <c r="IS3793" s="9"/>
      <c r="IT3793" s="9"/>
      <c r="IU3793" s="9"/>
      <c r="IV3793" s="9"/>
    </row>
    <row r="3794" s="5" customFormat="1" ht="15.75" customHeight="1" spans="3:256">
      <c r="C3794" s="7"/>
      <c r="D3794" s="1"/>
      <c r="E3794" s="1"/>
      <c r="F3794" s="8"/>
      <c r="IP3794" s="9"/>
      <c r="IQ3794" s="9"/>
      <c r="IR3794" s="9"/>
      <c r="IS3794" s="9"/>
      <c r="IT3794" s="9"/>
      <c r="IU3794" s="9"/>
      <c r="IV3794" s="9"/>
    </row>
    <row r="3795" s="5" customFormat="1" ht="15.75" customHeight="1" spans="3:256">
      <c r="C3795" s="7"/>
      <c r="D3795" s="1"/>
      <c r="E3795" s="1"/>
      <c r="F3795" s="8"/>
      <c r="IP3795" s="9"/>
      <c r="IQ3795" s="9"/>
      <c r="IR3795" s="9"/>
      <c r="IS3795" s="9"/>
      <c r="IT3795" s="9"/>
      <c r="IU3795" s="9"/>
      <c r="IV3795" s="9"/>
    </row>
    <row r="3796" s="5" customFormat="1" ht="15.75" customHeight="1" spans="3:256">
      <c r="C3796" s="7"/>
      <c r="D3796" s="1"/>
      <c r="E3796" s="1"/>
      <c r="F3796" s="8"/>
      <c r="IP3796" s="9"/>
      <c r="IQ3796" s="9"/>
      <c r="IR3796" s="9"/>
      <c r="IS3796" s="9"/>
      <c r="IT3796" s="9"/>
      <c r="IU3796" s="9"/>
      <c r="IV3796" s="9"/>
    </row>
    <row r="3797" s="5" customFormat="1" ht="15.75" customHeight="1" spans="3:256">
      <c r="C3797" s="7"/>
      <c r="D3797" s="1"/>
      <c r="E3797" s="1"/>
      <c r="F3797" s="8"/>
      <c r="IP3797" s="9"/>
      <c r="IQ3797" s="9"/>
      <c r="IR3797" s="9"/>
      <c r="IS3797" s="9"/>
      <c r="IT3797" s="9"/>
      <c r="IU3797" s="9"/>
      <c r="IV3797" s="9"/>
    </row>
    <row r="3798" s="5" customFormat="1" ht="15.75" customHeight="1" spans="3:256">
      <c r="C3798" s="7"/>
      <c r="D3798" s="1"/>
      <c r="E3798" s="1"/>
      <c r="F3798" s="8"/>
      <c r="IP3798" s="9"/>
      <c r="IQ3798" s="9"/>
      <c r="IR3798" s="9"/>
      <c r="IS3798" s="9"/>
      <c r="IT3798" s="9"/>
      <c r="IU3798" s="9"/>
      <c r="IV3798" s="9"/>
    </row>
    <row r="3799" s="5" customFormat="1" ht="15.75" customHeight="1" spans="3:256">
      <c r="C3799" s="7"/>
      <c r="D3799" s="1"/>
      <c r="E3799" s="1"/>
      <c r="F3799" s="8"/>
      <c r="IP3799" s="9"/>
      <c r="IQ3799" s="9"/>
      <c r="IR3799" s="9"/>
      <c r="IS3799" s="9"/>
      <c r="IT3799" s="9"/>
      <c r="IU3799" s="9"/>
      <c r="IV3799" s="9"/>
    </row>
    <row r="3800" s="5" customFormat="1" ht="15.75" customHeight="1" spans="3:256">
      <c r="C3800" s="7"/>
      <c r="D3800" s="1"/>
      <c r="E3800" s="1"/>
      <c r="F3800" s="8"/>
      <c r="IP3800" s="9"/>
      <c r="IQ3800" s="9"/>
      <c r="IR3800" s="9"/>
      <c r="IS3800" s="9"/>
      <c r="IT3800" s="9"/>
      <c r="IU3800" s="9"/>
      <c r="IV3800" s="9"/>
    </row>
    <row r="3801" s="5" customFormat="1" ht="15.75" customHeight="1" spans="3:256">
      <c r="C3801" s="7"/>
      <c r="D3801" s="1"/>
      <c r="E3801" s="1"/>
      <c r="F3801" s="8"/>
      <c r="IP3801" s="9"/>
      <c r="IQ3801" s="9"/>
      <c r="IR3801" s="9"/>
      <c r="IS3801" s="9"/>
      <c r="IT3801" s="9"/>
      <c r="IU3801" s="9"/>
      <c r="IV3801" s="9"/>
    </row>
    <row r="3802" s="5" customFormat="1" ht="15.75" customHeight="1" spans="3:256">
      <c r="C3802" s="7"/>
      <c r="D3802" s="1"/>
      <c r="E3802" s="1"/>
      <c r="F3802" s="8"/>
      <c r="IP3802" s="9"/>
      <c r="IQ3802" s="9"/>
      <c r="IR3802" s="9"/>
      <c r="IS3802" s="9"/>
      <c r="IT3802" s="9"/>
      <c r="IU3802" s="9"/>
      <c r="IV3802" s="9"/>
    </row>
    <row r="3803" s="5" customFormat="1" ht="15.75" customHeight="1" spans="3:256">
      <c r="C3803" s="7"/>
      <c r="D3803" s="1"/>
      <c r="E3803" s="1"/>
      <c r="F3803" s="8"/>
      <c r="IP3803" s="9"/>
      <c r="IQ3803" s="9"/>
      <c r="IR3803" s="9"/>
      <c r="IS3803" s="9"/>
      <c r="IT3803" s="9"/>
      <c r="IU3803" s="9"/>
      <c r="IV3803" s="9"/>
    </row>
    <row r="3804" s="5" customFormat="1" ht="15.75" customHeight="1" spans="3:256">
      <c r="C3804" s="7"/>
      <c r="D3804" s="1"/>
      <c r="E3804" s="1"/>
      <c r="F3804" s="8"/>
      <c r="IP3804" s="9"/>
      <c r="IQ3804" s="9"/>
      <c r="IR3804" s="9"/>
      <c r="IS3804" s="9"/>
      <c r="IT3804" s="9"/>
      <c r="IU3804" s="9"/>
      <c r="IV3804" s="9"/>
    </row>
    <row r="3805" s="5" customFormat="1" ht="15.75" customHeight="1" spans="3:256">
      <c r="C3805" s="7"/>
      <c r="D3805" s="1"/>
      <c r="E3805" s="1"/>
      <c r="F3805" s="8"/>
      <c r="IP3805" s="9"/>
      <c r="IQ3805" s="9"/>
      <c r="IR3805" s="9"/>
      <c r="IS3805" s="9"/>
      <c r="IT3805" s="9"/>
      <c r="IU3805" s="9"/>
      <c r="IV3805" s="9"/>
    </row>
    <row r="3806" s="5" customFormat="1" ht="15.75" customHeight="1" spans="3:256">
      <c r="C3806" s="7"/>
      <c r="D3806" s="1"/>
      <c r="E3806" s="1"/>
      <c r="F3806" s="8"/>
      <c r="IP3806" s="9"/>
      <c r="IQ3806" s="9"/>
      <c r="IR3806" s="9"/>
      <c r="IS3806" s="9"/>
      <c r="IT3806" s="9"/>
      <c r="IU3806" s="9"/>
      <c r="IV3806" s="9"/>
    </row>
    <row r="3807" s="5" customFormat="1" ht="15.75" customHeight="1" spans="3:256">
      <c r="C3807" s="7"/>
      <c r="D3807" s="1"/>
      <c r="E3807" s="1"/>
      <c r="F3807" s="8"/>
      <c r="IP3807" s="9"/>
      <c r="IQ3807" s="9"/>
      <c r="IR3807" s="9"/>
      <c r="IS3807" s="9"/>
      <c r="IT3807" s="9"/>
      <c r="IU3807" s="9"/>
      <c r="IV3807" s="9"/>
    </row>
    <row r="3808" s="5" customFormat="1" ht="15.75" customHeight="1" spans="3:256">
      <c r="C3808" s="7"/>
      <c r="D3808" s="1"/>
      <c r="E3808" s="1"/>
      <c r="F3808" s="8"/>
      <c r="IP3808" s="9"/>
      <c r="IQ3808" s="9"/>
      <c r="IR3808" s="9"/>
      <c r="IS3808" s="9"/>
      <c r="IT3808" s="9"/>
      <c r="IU3808" s="9"/>
      <c r="IV3808" s="9"/>
    </row>
    <row r="3809" s="5" customFormat="1" ht="15.75" customHeight="1" spans="3:256">
      <c r="C3809" s="7"/>
      <c r="D3809" s="1"/>
      <c r="E3809" s="1"/>
      <c r="F3809" s="8"/>
      <c r="IP3809" s="9"/>
      <c r="IQ3809" s="9"/>
      <c r="IR3809" s="9"/>
      <c r="IS3809" s="9"/>
      <c r="IT3809" s="9"/>
      <c r="IU3809" s="9"/>
      <c r="IV3809" s="9"/>
    </row>
    <row r="3810" s="5" customFormat="1" ht="15.75" customHeight="1" spans="3:256">
      <c r="C3810" s="7"/>
      <c r="D3810" s="1"/>
      <c r="E3810" s="1"/>
      <c r="F3810" s="8"/>
      <c r="IP3810" s="9"/>
      <c r="IQ3810" s="9"/>
      <c r="IR3810" s="9"/>
      <c r="IS3810" s="9"/>
      <c r="IT3810" s="9"/>
      <c r="IU3810" s="9"/>
      <c r="IV3810" s="9"/>
    </row>
    <row r="3811" s="5" customFormat="1" ht="15.75" customHeight="1" spans="3:256">
      <c r="C3811" s="7"/>
      <c r="D3811" s="1"/>
      <c r="E3811" s="1"/>
      <c r="F3811" s="8"/>
      <c r="IP3811" s="9"/>
      <c r="IQ3811" s="9"/>
      <c r="IR3811" s="9"/>
      <c r="IS3811" s="9"/>
      <c r="IT3811" s="9"/>
      <c r="IU3811" s="9"/>
      <c r="IV3811" s="9"/>
    </row>
    <row r="3812" s="5" customFormat="1" ht="15.75" customHeight="1" spans="3:256">
      <c r="C3812" s="7"/>
      <c r="D3812" s="1"/>
      <c r="E3812" s="1"/>
      <c r="F3812" s="8"/>
      <c r="IP3812" s="9"/>
      <c r="IQ3812" s="9"/>
      <c r="IR3812" s="9"/>
      <c r="IS3812" s="9"/>
      <c r="IT3812" s="9"/>
      <c r="IU3812" s="9"/>
      <c r="IV3812" s="9"/>
    </row>
    <row r="3813" s="5" customFormat="1" ht="15.75" customHeight="1" spans="3:256">
      <c r="C3813" s="7"/>
      <c r="D3813" s="1"/>
      <c r="E3813" s="1"/>
      <c r="F3813" s="8"/>
      <c r="IP3813" s="9"/>
      <c r="IQ3813" s="9"/>
      <c r="IR3813" s="9"/>
      <c r="IS3813" s="9"/>
      <c r="IT3813" s="9"/>
      <c r="IU3813" s="9"/>
      <c r="IV3813" s="9"/>
    </row>
    <row r="3814" s="5" customFormat="1" ht="15.75" customHeight="1" spans="3:256">
      <c r="C3814" s="7"/>
      <c r="D3814" s="1"/>
      <c r="E3814" s="1"/>
      <c r="F3814" s="8"/>
      <c r="IP3814" s="9"/>
      <c r="IQ3814" s="9"/>
      <c r="IR3814" s="9"/>
      <c r="IS3814" s="9"/>
      <c r="IT3814" s="9"/>
      <c r="IU3814" s="9"/>
      <c r="IV3814" s="9"/>
    </row>
    <row r="3815" s="5" customFormat="1" ht="15.75" customHeight="1" spans="3:256">
      <c r="C3815" s="7"/>
      <c r="D3815" s="1"/>
      <c r="E3815" s="1"/>
      <c r="F3815" s="8"/>
      <c r="IP3815" s="9"/>
      <c r="IQ3815" s="9"/>
      <c r="IR3815" s="9"/>
      <c r="IS3815" s="9"/>
      <c r="IT3815" s="9"/>
      <c r="IU3815" s="9"/>
      <c r="IV3815" s="9"/>
    </row>
    <row r="3816" s="5" customFormat="1" ht="15.75" customHeight="1" spans="3:256">
      <c r="C3816" s="7"/>
      <c r="D3816" s="1"/>
      <c r="E3816" s="1"/>
      <c r="F3816" s="8"/>
      <c r="IP3816" s="9"/>
      <c r="IQ3816" s="9"/>
      <c r="IR3816" s="9"/>
      <c r="IS3816" s="9"/>
      <c r="IT3816" s="9"/>
      <c r="IU3816" s="9"/>
      <c r="IV3816" s="9"/>
    </row>
    <row r="3817" s="5" customFormat="1" ht="15.75" customHeight="1" spans="3:256">
      <c r="C3817" s="7"/>
      <c r="D3817" s="1"/>
      <c r="E3817" s="1"/>
      <c r="F3817" s="8"/>
      <c r="IP3817" s="9"/>
      <c r="IQ3817" s="9"/>
      <c r="IR3817" s="9"/>
      <c r="IS3817" s="9"/>
      <c r="IT3817" s="9"/>
      <c r="IU3817" s="9"/>
      <c r="IV3817" s="9"/>
    </row>
    <row r="3818" s="5" customFormat="1" ht="15.75" customHeight="1" spans="3:256">
      <c r="C3818" s="7"/>
      <c r="D3818" s="1"/>
      <c r="E3818" s="1"/>
      <c r="F3818" s="8"/>
      <c r="IP3818" s="9"/>
      <c r="IQ3818" s="9"/>
      <c r="IR3818" s="9"/>
      <c r="IS3818" s="9"/>
      <c r="IT3818" s="9"/>
      <c r="IU3818" s="9"/>
      <c r="IV3818" s="9"/>
    </row>
    <row r="3819" s="5" customFormat="1" ht="15.75" customHeight="1" spans="3:256">
      <c r="C3819" s="7"/>
      <c r="D3819" s="1"/>
      <c r="E3819" s="1"/>
      <c r="F3819" s="8"/>
      <c r="IP3819" s="9"/>
      <c r="IQ3819" s="9"/>
      <c r="IR3819" s="9"/>
      <c r="IS3819" s="9"/>
      <c r="IT3819" s="9"/>
      <c r="IU3819" s="9"/>
      <c r="IV3819" s="9"/>
    </row>
    <row r="3820" s="5" customFormat="1" ht="15.75" customHeight="1" spans="3:256">
      <c r="C3820" s="7"/>
      <c r="D3820" s="1"/>
      <c r="E3820" s="1"/>
      <c r="F3820" s="8"/>
      <c r="IP3820" s="9"/>
      <c r="IQ3820" s="9"/>
      <c r="IR3820" s="9"/>
      <c r="IS3820" s="9"/>
      <c r="IT3820" s="9"/>
      <c r="IU3820" s="9"/>
      <c r="IV3820" s="9"/>
    </row>
    <row r="3821" s="5" customFormat="1" ht="15.75" customHeight="1" spans="3:256">
      <c r="C3821" s="7"/>
      <c r="D3821" s="1"/>
      <c r="E3821" s="1"/>
      <c r="F3821" s="8"/>
      <c r="IP3821" s="9"/>
      <c r="IQ3821" s="9"/>
      <c r="IR3821" s="9"/>
      <c r="IS3821" s="9"/>
      <c r="IT3821" s="9"/>
      <c r="IU3821" s="9"/>
      <c r="IV3821" s="9"/>
    </row>
    <row r="3822" s="5" customFormat="1" ht="15.75" customHeight="1" spans="3:256">
      <c r="C3822" s="7"/>
      <c r="D3822" s="1"/>
      <c r="E3822" s="1"/>
      <c r="F3822" s="8"/>
      <c r="IP3822" s="9"/>
      <c r="IQ3822" s="9"/>
      <c r="IR3822" s="9"/>
      <c r="IS3822" s="9"/>
      <c r="IT3822" s="9"/>
      <c r="IU3822" s="9"/>
      <c r="IV3822" s="9"/>
    </row>
    <row r="3823" s="5" customFormat="1" ht="15.75" customHeight="1" spans="3:256">
      <c r="C3823" s="7"/>
      <c r="D3823" s="1"/>
      <c r="E3823" s="1"/>
      <c r="F3823" s="8"/>
      <c r="IP3823" s="9"/>
      <c r="IQ3823" s="9"/>
      <c r="IR3823" s="9"/>
      <c r="IS3823" s="9"/>
      <c r="IT3823" s="9"/>
      <c r="IU3823" s="9"/>
      <c r="IV3823" s="9"/>
    </row>
    <row r="3824" s="5" customFormat="1" ht="15.75" customHeight="1" spans="3:256">
      <c r="C3824" s="7"/>
      <c r="D3824" s="1"/>
      <c r="E3824" s="1"/>
      <c r="F3824" s="8"/>
      <c r="IP3824" s="9"/>
      <c r="IQ3824" s="9"/>
      <c r="IR3824" s="9"/>
      <c r="IS3824" s="9"/>
      <c r="IT3824" s="9"/>
      <c r="IU3824" s="9"/>
      <c r="IV3824" s="9"/>
    </row>
    <row r="3825" s="5" customFormat="1" ht="15.75" customHeight="1" spans="3:256">
      <c r="C3825" s="7"/>
      <c r="D3825" s="1"/>
      <c r="E3825" s="1"/>
      <c r="F3825" s="8"/>
      <c r="IP3825" s="9"/>
      <c r="IQ3825" s="9"/>
      <c r="IR3825" s="9"/>
      <c r="IS3825" s="9"/>
      <c r="IT3825" s="9"/>
      <c r="IU3825" s="9"/>
      <c r="IV3825" s="9"/>
    </row>
    <row r="3826" s="5" customFormat="1" ht="15.75" customHeight="1" spans="3:256">
      <c r="C3826" s="7"/>
      <c r="D3826" s="1"/>
      <c r="E3826" s="1"/>
      <c r="F3826" s="8"/>
      <c r="IP3826" s="9"/>
      <c r="IQ3826" s="9"/>
      <c r="IR3826" s="9"/>
      <c r="IS3826" s="9"/>
      <c r="IT3826" s="9"/>
      <c r="IU3826" s="9"/>
      <c r="IV3826" s="9"/>
    </row>
    <row r="3827" s="5" customFormat="1" ht="15.75" customHeight="1" spans="3:256">
      <c r="C3827" s="7"/>
      <c r="D3827" s="1"/>
      <c r="E3827" s="1"/>
      <c r="F3827" s="8"/>
      <c r="IP3827" s="9"/>
      <c r="IQ3827" s="9"/>
      <c r="IR3827" s="9"/>
      <c r="IS3827" s="9"/>
      <c r="IT3827" s="9"/>
      <c r="IU3827" s="9"/>
      <c r="IV3827" s="9"/>
    </row>
    <row r="3828" s="5" customFormat="1" ht="15.75" customHeight="1" spans="3:256">
      <c r="C3828" s="7"/>
      <c r="D3828" s="1"/>
      <c r="E3828" s="1"/>
      <c r="F3828" s="8"/>
      <c r="IP3828" s="9"/>
      <c r="IQ3828" s="9"/>
      <c r="IR3828" s="9"/>
      <c r="IS3828" s="9"/>
      <c r="IT3828" s="9"/>
      <c r="IU3828" s="9"/>
      <c r="IV3828" s="9"/>
    </row>
    <row r="3829" s="5" customFormat="1" ht="15.75" customHeight="1" spans="3:256">
      <c r="C3829" s="7"/>
      <c r="D3829" s="1"/>
      <c r="E3829" s="1"/>
      <c r="F3829" s="8"/>
      <c r="IP3829" s="9"/>
      <c r="IQ3829" s="9"/>
      <c r="IR3829" s="9"/>
      <c r="IS3829" s="9"/>
      <c r="IT3829" s="9"/>
      <c r="IU3829" s="9"/>
      <c r="IV3829" s="9"/>
    </row>
    <row r="3830" s="5" customFormat="1" ht="15.75" customHeight="1" spans="3:256">
      <c r="C3830" s="7"/>
      <c r="D3830" s="1"/>
      <c r="E3830" s="1"/>
      <c r="F3830" s="8"/>
      <c r="IP3830" s="9"/>
      <c r="IQ3830" s="9"/>
      <c r="IR3830" s="9"/>
      <c r="IS3830" s="9"/>
      <c r="IT3830" s="9"/>
      <c r="IU3830" s="9"/>
      <c r="IV3830" s="9"/>
    </row>
    <row r="3831" s="5" customFormat="1" ht="15.75" customHeight="1" spans="3:256">
      <c r="C3831" s="7"/>
      <c r="D3831" s="1"/>
      <c r="E3831" s="1"/>
      <c r="F3831" s="8"/>
      <c r="IP3831" s="9"/>
      <c r="IQ3831" s="9"/>
      <c r="IR3831" s="9"/>
      <c r="IS3831" s="9"/>
      <c r="IT3831" s="9"/>
      <c r="IU3831" s="9"/>
      <c r="IV3831" s="9"/>
    </row>
    <row r="3832" s="5" customFormat="1" ht="15.75" customHeight="1" spans="3:256">
      <c r="C3832" s="7"/>
      <c r="D3832" s="1"/>
      <c r="E3832" s="1"/>
      <c r="F3832" s="8"/>
      <c r="IP3832" s="9"/>
      <c r="IQ3832" s="9"/>
      <c r="IR3832" s="9"/>
      <c r="IS3832" s="9"/>
      <c r="IT3832" s="9"/>
      <c r="IU3832" s="9"/>
      <c r="IV3832" s="9"/>
    </row>
    <row r="3833" s="5" customFormat="1" ht="15.75" customHeight="1" spans="3:256">
      <c r="C3833" s="7"/>
      <c r="D3833" s="1"/>
      <c r="E3833" s="1"/>
      <c r="F3833" s="8"/>
      <c r="IP3833" s="9"/>
      <c r="IQ3833" s="9"/>
      <c r="IR3833" s="9"/>
      <c r="IS3833" s="9"/>
      <c r="IT3833" s="9"/>
      <c r="IU3833" s="9"/>
      <c r="IV3833" s="9"/>
    </row>
    <row r="3834" s="5" customFormat="1" ht="15.75" customHeight="1" spans="3:256">
      <c r="C3834" s="7"/>
      <c r="D3834" s="1"/>
      <c r="E3834" s="1"/>
      <c r="F3834" s="8"/>
      <c r="IP3834" s="9"/>
      <c r="IQ3834" s="9"/>
      <c r="IR3834" s="9"/>
      <c r="IS3834" s="9"/>
      <c r="IT3834" s="9"/>
      <c r="IU3834" s="9"/>
      <c r="IV3834" s="9"/>
    </row>
    <row r="3835" s="5" customFormat="1" ht="15.75" customHeight="1" spans="3:256">
      <c r="C3835" s="7"/>
      <c r="D3835" s="1"/>
      <c r="E3835" s="1"/>
      <c r="F3835" s="8"/>
      <c r="IP3835" s="9"/>
      <c r="IQ3835" s="9"/>
      <c r="IR3835" s="9"/>
      <c r="IS3835" s="9"/>
      <c r="IT3835" s="9"/>
      <c r="IU3835" s="9"/>
      <c r="IV3835" s="9"/>
    </row>
    <row r="3836" s="5" customFormat="1" ht="15.75" customHeight="1" spans="3:256">
      <c r="C3836" s="7"/>
      <c r="D3836" s="1"/>
      <c r="E3836" s="1"/>
      <c r="F3836" s="8"/>
      <c r="IP3836" s="9"/>
      <c r="IQ3836" s="9"/>
      <c r="IR3836" s="9"/>
      <c r="IS3836" s="9"/>
      <c r="IT3836" s="9"/>
      <c r="IU3836" s="9"/>
      <c r="IV3836" s="9"/>
    </row>
    <row r="3837" s="5" customFormat="1" ht="15.75" customHeight="1" spans="3:256">
      <c r="C3837" s="7"/>
      <c r="D3837" s="1"/>
      <c r="E3837" s="1"/>
      <c r="F3837" s="8"/>
      <c r="IP3837" s="9"/>
      <c r="IQ3837" s="9"/>
      <c r="IR3837" s="9"/>
      <c r="IS3837" s="9"/>
      <c r="IT3837" s="9"/>
      <c r="IU3837" s="9"/>
      <c r="IV3837" s="9"/>
    </row>
    <row r="3838" s="5" customFormat="1" ht="15.75" customHeight="1" spans="3:256">
      <c r="C3838" s="7"/>
      <c r="D3838" s="1"/>
      <c r="E3838" s="1"/>
      <c r="F3838" s="8"/>
      <c r="IP3838" s="9"/>
      <c r="IQ3838" s="9"/>
      <c r="IR3838" s="9"/>
      <c r="IS3838" s="9"/>
      <c r="IT3838" s="9"/>
      <c r="IU3838" s="9"/>
      <c r="IV3838" s="9"/>
    </row>
    <row r="3839" s="5" customFormat="1" ht="15.75" customHeight="1" spans="3:256">
      <c r="C3839" s="7"/>
      <c r="D3839" s="1"/>
      <c r="E3839" s="1"/>
      <c r="F3839" s="8"/>
      <c r="IP3839" s="9"/>
      <c r="IQ3839" s="9"/>
      <c r="IR3839" s="9"/>
      <c r="IS3839" s="9"/>
      <c r="IT3839" s="9"/>
      <c r="IU3839" s="9"/>
      <c r="IV3839" s="9"/>
    </row>
    <row r="3840" s="5" customFormat="1" ht="15.75" customHeight="1" spans="3:256">
      <c r="C3840" s="7"/>
      <c r="D3840" s="1"/>
      <c r="E3840" s="1"/>
      <c r="F3840" s="8"/>
      <c r="IP3840" s="9"/>
      <c r="IQ3840" s="9"/>
      <c r="IR3840" s="9"/>
      <c r="IS3840" s="9"/>
      <c r="IT3840" s="9"/>
      <c r="IU3840" s="9"/>
      <c r="IV3840" s="9"/>
    </row>
    <row r="3841" s="5" customFormat="1" ht="15.75" customHeight="1" spans="3:256">
      <c r="C3841" s="7"/>
      <c r="D3841" s="1"/>
      <c r="E3841" s="1"/>
      <c r="F3841" s="8"/>
      <c r="IP3841" s="9"/>
      <c r="IQ3841" s="9"/>
      <c r="IR3841" s="9"/>
      <c r="IS3841" s="9"/>
      <c r="IT3841" s="9"/>
      <c r="IU3841" s="9"/>
      <c r="IV3841" s="9"/>
    </row>
    <row r="3842" s="5" customFormat="1" ht="15.75" customHeight="1" spans="3:256">
      <c r="C3842" s="7"/>
      <c r="D3842" s="1"/>
      <c r="E3842" s="1"/>
      <c r="F3842" s="8"/>
      <c r="IP3842" s="9"/>
      <c r="IQ3842" s="9"/>
      <c r="IR3842" s="9"/>
      <c r="IS3842" s="9"/>
      <c r="IT3842" s="9"/>
      <c r="IU3842" s="9"/>
      <c r="IV3842" s="9"/>
    </row>
    <row r="3843" s="5" customFormat="1" ht="15.75" customHeight="1" spans="3:256">
      <c r="C3843" s="7"/>
      <c r="D3843" s="1"/>
      <c r="E3843" s="1"/>
      <c r="F3843" s="8"/>
      <c r="IP3843" s="9"/>
      <c r="IQ3843" s="9"/>
      <c r="IR3843" s="9"/>
      <c r="IS3843" s="9"/>
      <c r="IT3843" s="9"/>
      <c r="IU3843" s="9"/>
      <c r="IV3843" s="9"/>
    </row>
    <row r="3844" s="5" customFormat="1" ht="15.75" customHeight="1" spans="3:256">
      <c r="C3844" s="7"/>
      <c r="D3844" s="1"/>
      <c r="E3844" s="1"/>
      <c r="F3844" s="8"/>
      <c r="IP3844" s="9"/>
      <c r="IQ3844" s="9"/>
      <c r="IR3844" s="9"/>
      <c r="IS3844" s="9"/>
      <c r="IT3844" s="9"/>
      <c r="IU3844" s="9"/>
      <c r="IV3844" s="9"/>
    </row>
    <row r="3845" s="5" customFormat="1" ht="15.75" customHeight="1" spans="3:256">
      <c r="C3845" s="7"/>
      <c r="D3845" s="1"/>
      <c r="E3845" s="1"/>
      <c r="F3845" s="8"/>
      <c r="IP3845" s="9"/>
      <c r="IQ3845" s="9"/>
      <c r="IR3845" s="9"/>
      <c r="IS3845" s="9"/>
      <c r="IT3845" s="9"/>
      <c r="IU3845" s="9"/>
      <c r="IV3845" s="9"/>
    </row>
    <row r="3846" s="5" customFormat="1" ht="15.75" customHeight="1" spans="3:256">
      <c r="C3846" s="7"/>
      <c r="D3846" s="1"/>
      <c r="E3846" s="1"/>
      <c r="F3846" s="8"/>
      <c r="IP3846" s="9"/>
      <c r="IQ3846" s="9"/>
      <c r="IR3846" s="9"/>
      <c r="IS3846" s="9"/>
      <c r="IT3846" s="9"/>
      <c r="IU3846" s="9"/>
      <c r="IV3846" s="9"/>
    </row>
    <row r="3847" s="5" customFormat="1" ht="15.75" customHeight="1" spans="3:256">
      <c r="C3847" s="7"/>
      <c r="D3847" s="1"/>
      <c r="E3847" s="1"/>
      <c r="F3847" s="8"/>
      <c r="IP3847" s="9"/>
      <c r="IQ3847" s="9"/>
      <c r="IR3847" s="9"/>
      <c r="IS3847" s="9"/>
      <c r="IT3847" s="9"/>
      <c r="IU3847" s="9"/>
      <c r="IV3847" s="9"/>
    </row>
    <row r="3848" s="5" customFormat="1" ht="15.75" customHeight="1" spans="3:256">
      <c r="C3848" s="7"/>
      <c r="D3848" s="1"/>
      <c r="E3848" s="1"/>
      <c r="F3848" s="8"/>
      <c r="IP3848" s="9"/>
      <c r="IQ3848" s="9"/>
      <c r="IR3848" s="9"/>
      <c r="IS3848" s="9"/>
      <c r="IT3848" s="9"/>
      <c r="IU3848" s="9"/>
      <c r="IV3848" s="9"/>
    </row>
    <row r="3849" s="5" customFormat="1" ht="15.75" customHeight="1" spans="3:256">
      <c r="C3849" s="7"/>
      <c r="D3849" s="1"/>
      <c r="E3849" s="1"/>
      <c r="F3849" s="8"/>
      <c r="IP3849" s="9"/>
      <c r="IQ3849" s="9"/>
      <c r="IR3849" s="9"/>
      <c r="IS3849" s="9"/>
      <c r="IT3849" s="9"/>
      <c r="IU3849" s="9"/>
      <c r="IV3849" s="9"/>
    </row>
    <row r="3850" s="5" customFormat="1" ht="15.75" customHeight="1" spans="3:256">
      <c r="C3850" s="7"/>
      <c r="D3850" s="1"/>
      <c r="E3850" s="1"/>
      <c r="F3850" s="8"/>
      <c r="IP3850" s="9"/>
      <c r="IQ3850" s="9"/>
      <c r="IR3850" s="9"/>
      <c r="IS3850" s="9"/>
      <c r="IT3850" s="9"/>
      <c r="IU3850" s="9"/>
      <c r="IV3850" s="9"/>
    </row>
    <row r="3851" s="5" customFormat="1" ht="15.75" customHeight="1" spans="3:256">
      <c r="C3851" s="7"/>
      <c r="D3851" s="1"/>
      <c r="E3851" s="1"/>
      <c r="F3851" s="8"/>
      <c r="IP3851" s="9"/>
      <c r="IQ3851" s="9"/>
      <c r="IR3851" s="9"/>
      <c r="IS3851" s="9"/>
      <c r="IT3851" s="9"/>
      <c r="IU3851" s="9"/>
      <c r="IV3851" s="9"/>
    </row>
    <row r="3852" s="5" customFormat="1" ht="15.75" customHeight="1" spans="3:256">
      <c r="C3852" s="7"/>
      <c r="D3852" s="1"/>
      <c r="E3852" s="1"/>
      <c r="F3852" s="8"/>
      <c r="IP3852" s="9"/>
      <c r="IQ3852" s="9"/>
      <c r="IR3852" s="9"/>
      <c r="IS3852" s="9"/>
      <c r="IT3852" s="9"/>
      <c r="IU3852" s="9"/>
      <c r="IV3852" s="9"/>
    </row>
    <row r="3853" s="5" customFormat="1" ht="15.75" customHeight="1" spans="3:256">
      <c r="C3853" s="7"/>
      <c r="D3853" s="1"/>
      <c r="E3853" s="1"/>
      <c r="F3853" s="8"/>
      <c r="IP3853" s="9"/>
      <c r="IQ3853" s="9"/>
      <c r="IR3853" s="9"/>
      <c r="IS3853" s="9"/>
      <c r="IT3853" s="9"/>
      <c r="IU3853" s="9"/>
      <c r="IV3853" s="9"/>
    </row>
    <row r="3854" s="5" customFormat="1" ht="15.75" customHeight="1" spans="3:256">
      <c r="C3854" s="7"/>
      <c r="D3854" s="1"/>
      <c r="E3854" s="1"/>
      <c r="F3854" s="8"/>
      <c r="IP3854" s="9"/>
      <c r="IQ3854" s="9"/>
      <c r="IR3854" s="9"/>
      <c r="IS3854" s="9"/>
      <c r="IT3854" s="9"/>
      <c r="IU3854" s="9"/>
      <c r="IV3854" s="9"/>
    </row>
    <row r="3855" s="5" customFormat="1" ht="15.75" customHeight="1" spans="3:256">
      <c r="C3855" s="7"/>
      <c r="D3855" s="1"/>
      <c r="E3855" s="1"/>
      <c r="F3855" s="8"/>
      <c r="IP3855" s="9"/>
      <c r="IQ3855" s="9"/>
      <c r="IR3855" s="9"/>
      <c r="IS3855" s="9"/>
      <c r="IT3855" s="9"/>
      <c r="IU3855" s="9"/>
      <c r="IV3855" s="9"/>
    </row>
    <row r="3856" s="5" customFormat="1" ht="15.75" customHeight="1" spans="3:256">
      <c r="C3856" s="7"/>
      <c r="D3856" s="1"/>
      <c r="E3856" s="1"/>
      <c r="F3856" s="8"/>
      <c r="IP3856" s="9"/>
      <c r="IQ3856" s="9"/>
      <c r="IR3856" s="9"/>
      <c r="IS3856" s="9"/>
      <c r="IT3856" s="9"/>
      <c r="IU3856" s="9"/>
      <c r="IV3856" s="9"/>
    </row>
    <row r="3857" s="5" customFormat="1" ht="15.75" customHeight="1" spans="3:256">
      <c r="C3857" s="7"/>
      <c r="D3857" s="1"/>
      <c r="E3857" s="1"/>
      <c r="F3857" s="8"/>
      <c r="IP3857" s="9"/>
      <c r="IQ3857" s="9"/>
      <c r="IR3857" s="9"/>
      <c r="IS3857" s="9"/>
      <c r="IT3857" s="9"/>
      <c r="IU3857" s="9"/>
      <c r="IV3857" s="9"/>
    </row>
    <row r="3858" s="5" customFormat="1" ht="15.75" customHeight="1" spans="3:256">
      <c r="C3858" s="7"/>
      <c r="D3858" s="1"/>
      <c r="E3858" s="1"/>
      <c r="F3858" s="8"/>
      <c r="IP3858" s="9"/>
      <c r="IQ3858" s="9"/>
      <c r="IR3858" s="9"/>
      <c r="IS3858" s="9"/>
      <c r="IT3858" s="9"/>
      <c r="IU3858" s="9"/>
      <c r="IV3858" s="9"/>
    </row>
    <row r="3859" s="5" customFormat="1" ht="15.75" customHeight="1" spans="3:256">
      <c r="C3859" s="7"/>
      <c r="D3859" s="1"/>
      <c r="E3859" s="1"/>
      <c r="F3859" s="8"/>
      <c r="IP3859" s="9"/>
      <c r="IQ3859" s="9"/>
      <c r="IR3859" s="9"/>
      <c r="IS3859" s="9"/>
      <c r="IT3859" s="9"/>
      <c r="IU3859" s="9"/>
      <c r="IV3859" s="9"/>
    </row>
    <row r="3860" s="5" customFormat="1" ht="15.75" customHeight="1" spans="3:256">
      <c r="C3860" s="7"/>
      <c r="D3860" s="1"/>
      <c r="E3860" s="1"/>
      <c r="F3860" s="8"/>
      <c r="IP3860" s="9"/>
      <c r="IQ3860" s="9"/>
      <c r="IR3860" s="9"/>
      <c r="IS3860" s="9"/>
      <c r="IT3860" s="9"/>
      <c r="IU3860" s="9"/>
      <c r="IV3860" s="9"/>
    </row>
    <row r="3861" s="5" customFormat="1" ht="15.75" customHeight="1" spans="3:256">
      <c r="C3861" s="7"/>
      <c r="D3861" s="1"/>
      <c r="E3861" s="1"/>
      <c r="F3861" s="8"/>
      <c r="IP3861" s="9"/>
      <c r="IQ3861" s="9"/>
      <c r="IR3861" s="9"/>
      <c r="IS3861" s="9"/>
      <c r="IT3861" s="9"/>
      <c r="IU3861" s="9"/>
      <c r="IV3861" s="9"/>
    </row>
    <row r="3862" s="5" customFormat="1" ht="15.75" customHeight="1" spans="3:256">
      <c r="C3862" s="7"/>
      <c r="D3862" s="1"/>
      <c r="E3862" s="1"/>
      <c r="F3862" s="8"/>
      <c r="IP3862" s="9"/>
      <c r="IQ3862" s="9"/>
      <c r="IR3862" s="9"/>
      <c r="IS3862" s="9"/>
      <c r="IT3862" s="9"/>
      <c r="IU3862" s="9"/>
      <c r="IV3862" s="9"/>
    </row>
    <row r="3863" s="5" customFormat="1" ht="15.75" customHeight="1" spans="3:256">
      <c r="C3863" s="7"/>
      <c r="D3863" s="1"/>
      <c r="E3863" s="1"/>
      <c r="F3863" s="8"/>
      <c r="IP3863" s="9"/>
      <c r="IQ3863" s="9"/>
      <c r="IR3863" s="9"/>
      <c r="IS3863" s="9"/>
      <c r="IT3863" s="9"/>
      <c r="IU3863" s="9"/>
      <c r="IV3863" s="9"/>
    </row>
    <row r="3864" s="5" customFormat="1" ht="15.75" customHeight="1" spans="3:256">
      <c r="C3864" s="7"/>
      <c r="D3864" s="1"/>
      <c r="E3864" s="1"/>
      <c r="F3864" s="8"/>
      <c r="IP3864" s="9"/>
      <c r="IQ3864" s="9"/>
      <c r="IR3864" s="9"/>
      <c r="IS3864" s="9"/>
      <c r="IT3864" s="9"/>
      <c r="IU3864" s="9"/>
      <c r="IV3864" s="9"/>
    </row>
    <row r="3865" s="5" customFormat="1" ht="15.75" customHeight="1" spans="3:256">
      <c r="C3865" s="7"/>
      <c r="D3865" s="1"/>
      <c r="E3865" s="1"/>
      <c r="F3865" s="8"/>
      <c r="IP3865" s="9"/>
      <c r="IQ3865" s="9"/>
      <c r="IR3865" s="9"/>
      <c r="IS3865" s="9"/>
      <c r="IT3865" s="9"/>
      <c r="IU3865" s="9"/>
      <c r="IV3865" s="9"/>
    </row>
    <row r="3866" s="5" customFormat="1" ht="15.75" customHeight="1" spans="3:256">
      <c r="C3866" s="7"/>
      <c r="D3866" s="1"/>
      <c r="E3866" s="1"/>
      <c r="F3866" s="8"/>
      <c r="IP3866" s="9"/>
      <c r="IQ3866" s="9"/>
      <c r="IR3866" s="9"/>
      <c r="IS3866" s="9"/>
      <c r="IT3866" s="9"/>
      <c r="IU3866" s="9"/>
      <c r="IV3866" s="9"/>
    </row>
    <row r="3867" s="5" customFormat="1" ht="15.75" customHeight="1" spans="3:256">
      <c r="C3867" s="7"/>
      <c r="D3867" s="1"/>
      <c r="E3867" s="1"/>
      <c r="F3867" s="8"/>
      <c r="IP3867" s="9"/>
      <c r="IQ3867" s="9"/>
      <c r="IR3867" s="9"/>
      <c r="IS3867" s="9"/>
      <c r="IT3867" s="9"/>
      <c r="IU3867" s="9"/>
      <c r="IV3867" s="9"/>
    </row>
    <row r="3868" s="5" customFormat="1" ht="15.75" customHeight="1" spans="3:256">
      <c r="C3868" s="7"/>
      <c r="D3868" s="1"/>
      <c r="E3868" s="1"/>
      <c r="F3868" s="8"/>
      <c r="IP3868" s="9"/>
      <c r="IQ3868" s="9"/>
      <c r="IR3868" s="9"/>
      <c r="IS3868" s="9"/>
      <c r="IT3868" s="9"/>
      <c r="IU3868" s="9"/>
      <c r="IV3868" s="9"/>
    </row>
    <row r="3869" s="5" customFormat="1" ht="15.75" customHeight="1" spans="3:256">
      <c r="C3869" s="7"/>
      <c r="D3869" s="1"/>
      <c r="E3869" s="1"/>
      <c r="F3869" s="8"/>
      <c r="IP3869" s="9"/>
      <c r="IQ3869" s="9"/>
      <c r="IR3869" s="9"/>
      <c r="IS3869" s="9"/>
      <c r="IT3869" s="9"/>
      <c r="IU3869" s="9"/>
      <c r="IV3869" s="9"/>
    </row>
    <row r="3870" s="5" customFormat="1" ht="15.75" customHeight="1" spans="3:256">
      <c r="C3870" s="7"/>
      <c r="D3870" s="1"/>
      <c r="E3870" s="1"/>
      <c r="F3870" s="8"/>
      <c r="IP3870" s="9"/>
      <c r="IQ3870" s="9"/>
      <c r="IR3870" s="9"/>
      <c r="IS3870" s="9"/>
      <c r="IT3870" s="9"/>
      <c r="IU3870" s="9"/>
      <c r="IV3870" s="9"/>
    </row>
    <row r="3871" s="5" customFormat="1" ht="15.75" customHeight="1" spans="3:256">
      <c r="C3871" s="7"/>
      <c r="D3871" s="1"/>
      <c r="E3871" s="1"/>
      <c r="F3871" s="8"/>
      <c r="IP3871" s="9"/>
      <c r="IQ3871" s="9"/>
      <c r="IR3871" s="9"/>
      <c r="IS3871" s="9"/>
      <c r="IT3871" s="9"/>
      <c r="IU3871" s="9"/>
      <c r="IV3871" s="9"/>
    </row>
    <row r="3872" s="5" customFormat="1" ht="15.75" customHeight="1" spans="3:256">
      <c r="C3872" s="7"/>
      <c r="D3872" s="1"/>
      <c r="E3872" s="1"/>
      <c r="F3872" s="8"/>
      <c r="IP3872" s="9"/>
      <c r="IQ3872" s="9"/>
      <c r="IR3872" s="9"/>
      <c r="IS3872" s="9"/>
      <c r="IT3872" s="9"/>
      <c r="IU3872" s="9"/>
      <c r="IV3872" s="9"/>
    </row>
    <row r="3873" s="5" customFormat="1" ht="15.75" customHeight="1" spans="3:256">
      <c r="C3873" s="7"/>
      <c r="D3873" s="1"/>
      <c r="E3873" s="1"/>
      <c r="F3873" s="8"/>
      <c r="IP3873" s="9"/>
      <c r="IQ3873" s="9"/>
      <c r="IR3873" s="9"/>
      <c r="IS3873" s="9"/>
      <c r="IT3873" s="9"/>
      <c r="IU3873" s="9"/>
      <c r="IV3873" s="9"/>
    </row>
    <row r="3874" s="5" customFormat="1" ht="15.75" customHeight="1" spans="3:256">
      <c r="C3874" s="7"/>
      <c r="D3874" s="1"/>
      <c r="E3874" s="1"/>
      <c r="F3874" s="8"/>
      <c r="IP3874" s="9"/>
      <c r="IQ3874" s="9"/>
      <c r="IR3874" s="9"/>
      <c r="IS3874" s="9"/>
      <c r="IT3874" s="9"/>
      <c r="IU3874" s="9"/>
      <c r="IV3874" s="9"/>
    </row>
    <row r="3875" s="5" customFormat="1" ht="15.75" customHeight="1" spans="3:256">
      <c r="C3875" s="7"/>
      <c r="D3875" s="1"/>
      <c r="E3875" s="1"/>
      <c r="F3875" s="8"/>
      <c r="IP3875" s="9"/>
      <c r="IQ3875" s="9"/>
      <c r="IR3875" s="9"/>
      <c r="IS3875" s="9"/>
      <c r="IT3875" s="9"/>
      <c r="IU3875" s="9"/>
      <c r="IV3875" s="9"/>
    </row>
    <row r="3876" s="5" customFormat="1" ht="15.75" customHeight="1" spans="3:256">
      <c r="C3876" s="7"/>
      <c r="D3876" s="1"/>
      <c r="E3876" s="1"/>
      <c r="F3876" s="8"/>
      <c r="IP3876" s="9"/>
      <c r="IQ3876" s="9"/>
      <c r="IR3876" s="9"/>
      <c r="IS3876" s="9"/>
      <c r="IT3876" s="9"/>
      <c r="IU3876" s="9"/>
      <c r="IV3876" s="9"/>
    </row>
    <row r="3877" s="5" customFormat="1" ht="15.75" customHeight="1" spans="3:256">
      <c r="C3877" s="7"/>
      <c r="D3877" s="1"/>
      <c r="E3877" s="1"/>
      <c r="F3877" s="8"/>
      <c r="IP3877" s="9"/>
      <c r="IQ3877" s="9"/>
      <c r="IR3877" s="9"/>
      <c r="IS3877" s="9"/>
      <c r="IT3877" s="9"/>
      <c r="IU3877" s="9"/>
      <c r="IV3877" s="9"/>
    </row>
    <row r="3878" s="5" customFormat="1" ht="15.75" customHeight="1" spans="3:256">
      <c r="C3878" s="7"/>
      <c r="D3878" s="1"/>
      <c r="E3878" s="1"/>
      <c r="F3878" s="8"/>
      <c r="IP3878" s="9"/>
      <c r="IQ3878" s="9"/>
      <c r="IR3878" s="9"/>
      <c r="IS3878" s="9"/>
      <c r="IT3878" s="9"/>
      <c r="IU3878" s="9"/>
      <c r="IV3878" s="9"/>
    </row>
    <row r="3879" s="5" customFormat="1" ht="15.75" customHeight="1" spans="3:256">
      <c r="C3879" s="7"/>
      <c r="D3879" s="1"/>
      <c r="E3879" s="1"/>
      <c r="F3879" s="8"/>
      <c r="IP3879" s="9"/>
      <c r="IQ3879" s="9"/>
      <c r="IR3879" s="9"/>
      <c r="IS3879" s="9"/>
      <c r="IT3879" s="9"/>
      <c r="IU3879" s="9"/>
      <c r="IV3879" s="9"/>
    </row>
    <row r="3880" s="5" customFormat="1" ht="15.75" customHeight="1" spans="3:256">
      <c r="C3880" s="7"/>
      <c r="D3880" s="1"/>
      <c r="E3880" s="1"/>
      <c r="F3880" s="8"/>
      <c r="IP3880" s="9"/>
      <c r="IQ3880" s="9"/>
      <c r="IR3880" s="9"/>
      <c r="IS3880" s="9"/>
      <c r="IT3880" s="9"/>
      <c r="IU3880" s="9"/>
      <c r="IV3880" s="9"/>
    </row>
    <row r="3881" s="5" customFormat="1" ht="15.75" customHeight="1" spans="3:256">
      <c r="C3881" s="7"/>
      <c r="D3881" s="1"/>
      <c r="E3881" s="1"/>
      <c r="F3881" s="8"/>
      <c r="IP3881" s="9"/>
      <c r="IQ3881" s="9"/>
      <c r="IR3881" s="9"/>
      <c r="IS3881" s="9"/>
      <c r="IT3881" s="9"/>
      <c r="IU3881" s="9"/>
      <c r="IV3881" s="9"/>
    </row>
    <row r="3882" s="5" customFormat="1" ht="15.75" customHeight="1" spans="3:256">
      <c r="C3882" s="7"/>
      <c r="D3882" s="1"/>
      <c r="E3882" s="1"/>
      <c r="F3882" s="8"/>
      <c r="IP3882" s="9"/>
      <c r="IQ3882" s="9"/>
      <c r="IR3882" s="9"/>
      <c r="IS3882" s="9"/>
      <c r="IT3882" s="9"/>
      <c r="IU3882" s="9"/>
      <c r="IV3882" s="9"/>
    </row>
    <row r="3883" s="5" customFormat="1" ht="15.75" customHeight="1" spans="3:256">
      <c r="C3883" s="7"/>
      <c r="D3883" s="1"/>
      <c r="E3883" s="1"/>
      <c r="F3883" s="8"/>
      <c r="IP3883" s="9"/>
      <c r="IQ3883" s="9"/>
      <c r="IR3883" s="9"/>
      <c r="IS3883" s="9"/>
      <c r="IT3883" s="9"/>
      <c r="IU3883" s="9"/>
      <c r="IV3883" s="9"/>
    </row>
    <row r="3884" s="5" customFormat="1" ht="15.75" customHeight="1" spans="3:256">
      <c r="C3884" s="7"/>
      <c r="D3884" s="1"/>
      <c r="E3884" s="1"/>
      <c r="F3884" s="8"/>
      <c r="IP3884" s="9"/>
      <c r="IQ3884" s="9"/>
      <c r="IR3884" s="9"/>
      <c r="IS3884" s="9"/>
      <c r="IT3884" s="9"/>
      <c r="IU3884" s="9"/>
      <c r="IV3884" s="9"/>
    </row>
    <row r="3885" s="5" customFormat="1" ht="15.75" customHeight="1" spans="3:256">
      <c r="C3885" s="7"/>
      <c r="D3885" s="1"/>
      <c r="E3885" s="1"/>
      <c r="F3885" s="8"/>
      <c r="IP3885" s="9"/>
      <c r="IQ3885" s="9"/>
      <c r="IR3885" s="9"/>
      <c r="IS3885" s="9"/>
      <c r="IT3885" s="9"/>
      <c r="IU3885" s="9"/>
      <c r="IV3885" s="9"/>
    </row>
    <row r="3886" s="5" customFormat="1" ht="15.75" customHeight="1" spans="3:256">
      <c r="C3886" s="7"/>
      <c r="D3886" s="1"/>
      <c r="E3886" s="1"/>
      <c r="F3886" s="8"/>
      <c r="IP3886" s="9"/>
      <c r="IQ3886" s="9"/>
      <c r="IR3886" s="9"/>
      <c r="IS3886" s="9"/>
      <c r="IT3886" s="9"/>
      <c r="IU3886" s="9"/>
      <c r="IV3886" s="9"/>
    </row>
    <row r="3887" s="5" customFormat="1" ht="15.75" customHeight="1" spans="3:256">
      <c r="C3887" s="7"/>
      <c r="D3887" s="1"/>
      <c r="E3887" s="1"/>
      <c r="F3887" s="8"/>
      <c r="IP3887" s="9"/>
      <c r="IQ3887" s="9"/>
      <c r="IR3887" s="9"/>
      <c r="IS3887" s="9"/>
      <c r="IT3887" s="9"/>
      <c r="IU3887" s="9"/>
      <c r="IV3887" s="9"/>
    </row>
    <row r="3888" s="5" customFormat="1" ht="15.75" customHeight="1" spans="3:256">
      <c r="C3888" s="7"/>
      <c r="D3888" s="1"/>
      <c r="E3888" s="1"/>
      <c r="F3888" s="8"/>
      <c r="IP3888" s="9"/>
      <c r="IQ3888" s="9"/>
      <c r="IR3888" s="9"/>
      <c r="IS3888" s="9"/>
      <c r="IT3888" s="9"/>
      <c r="IU3888" s="9"/>
      <c r="IV3888" s="9"/>
    </row>
    <row r="3889" s="5" customFormat="1" ht="15.75" customHeight="1" spans="3:256">
      <c r="C3889" s="7"/>
      <c r="D3889" s="1"/>
      <c r="E3889" s="1"/>
      <c r="F3889" s="8"/>
      <c r="IP3889" s="9"/>
      <c r="IQ3889" s="9"/>
      <c r="IR3889" s="9"/>
      <c r="IS3889" s="9"/>
      <c r="IT3889" s="9"/>
      <c r="IU3889" s="9"/>
      <c r="IV3889" s="9"/>
    </row>
    <row r="3890" s="5" customFormat="1" ht="15.75" customHeight="1" spans="3:256">
      <c r="C3890" s="7"/>
      <c r="D3890" s="1"/>
      <c r="E3890" s="1"/>
      <c r="F3890" s="8"/>
      <c r="IP3890" s="9"/>
      <c r="IQ3890" s="9"/>
      <c r="IR3890" s="9"/>
      <c r="IS3890" s="9"/>
      <c r="IT3890" s="9"/>
      <c r="IU3890" s="9"/>
      <c r="IV3890" s="9"/>
    </row>
    <row r="3891" s="5" customFormat="1" ht="15.75" customHeight="1" spans="3:256">
      <c r="C3891" s="7"/>
      <c r="D3891" s="1"/>
      <c r="E3891" s="1"/>
      <c r="F3891" s="8"/>
      <c r="IP3891" s="9"/>
      <c r="IQ3891" s="9"/>
      <c r="IR3891" s="9"/>
      <c r="IS3891" s="9"/>
      <c r="IT3891" s="9"/>
      <c r="IU3891" s="9"/>
      <c r="IV3891" s="9"/>
    </row>
    <row r="3892" s="5" customFormat="1" ht="15.75" customHeight="1" spans="3:256">
      <c r="C3892" s="7"/>
      <c r="D3892" s="1"/>
      <c r="E3892" s="1"/>
      <c r="F3892" s="8"/>
      <c r="IP3892" s="9"/>
      <c r="IQ3892" s="9"/>
      <c r="IR3892" s="9"/>
      <c r="IS3892" s="9"/>
      <c r="IT3892" s="9"/>
      <c r="IU3892" s="9"/>
      <c r="IV3892" s="9"/>
    </row>
    <row r="3893" s="5" customFormat="1" ht="15.75" customHeight="1" spans="3:256">
      <c r="C3893" s="7"/>
      <c r="D3893" s="1"/>
      <c r="E3893" s="1"/>
      <c r="F3893" s="8"/>
      <c r="IP3893" s="9"/>
      <c r="IQ3893" s="9"/>
      <c r="IR3893" s="9"/>
      <c r="IS3893" s="9"/>
      <c r="IT3893" s="9"/>
      <c r="IU3893" s="9"/>
      <c r="IV3893" s="9"/>
    </row>
    <row r="3894" s="5" customFormat="1" ht="15.75" customHeight="1" spans="3:256">
      <c r="C3894" s="7"/>
      <c r="D3894" s="1"/>
      <c r="E3894" s="1"/>
      <c r="F3894" s="8"/>
      <c r="IP3894" s="9"/>
      <c r="IQ3894" s="9"/>
      <c r="IR3894" s="9"/>
      <c r="IS3894" s="9"/>
      <c r="IT3894" s="9"/>
      <c r="IU3894" s="9"/>
      <c r="IV3894" s="9"/>
    </row>
    <row r="3895" s="5" customFormat="1" ht="15.75" customHeight="1" spans="3:256">
      <c r="C3895" s="7"/>
      <c r="D3895" s="1"/>
      <c r="E3895" s="1"/>
      <c r="F3895" s="8"/>
      <c r="IP3895" s="9"/>
      <c r="IQ3895" s="9"/>
      <c r="IR3895" s="9"/>
      <c r="IS3895" s="9"/>
      <c r="IT3895" s="9"/>
      <c r="IU3895" s="9"/>
      <c r="IV3895" s="9"/>
    </row>
    <row r="3896" s="5" customFormat="1" ht="15.75" customHeight="1" spans="3:256">
      <c r="C3896" s="7"/>
      <c r="D3896" s="1"/>
      <c r="E3896" s="1"/>
      <c r="F3896" s="8"/>
      <c r="IP3896" s="9"/>
      <c r="IQ3896" s="9"/>
      <c r="IR3896" s="9"/>
      <c r="IS3896" s="9"/>
      <c r="IT3896" s="9"/>
      <c r="IU3896" s="9"/>
      <c r="IV3896" s="9"/>
    </row>
    <row r="3897" s="5" customFormat="1" ht="15.75" customHeight="1" spans="3:256">
      <c r="C3897" s="7"/>
      <c r="D3897" s="1"/>
      <c r="E3897" s="1"/>
      <c r="F3897" s="8"/>
      <c r="IP3897" s="9"/>
      <c r="IQ3897" s="9"/>
      <c r="IR3897" s="9"/>
      <c r="IS3897" s="9"/>
      <c r="IT3897" s="9"/>
      <c r="IU3897" s="9"/>
      <c r="IV3897" s="9"/>
    </row>
    <row r="3898" s="5" customFormat="1" ht="15.75" customHeight="1" spans="3:256">
      <c r="C3898" s="7"/>
      <c r="D3898" s="1"/>
      <c r="E3898" s="1"/>
      <c r="F3898" s="8"/>
      <c r="IP3898" s="9"/>
      <c r="IQ3898" s="9"/>
      <c r="IR3898" s="9"/>
      <c r="IS3898" s="9"/>
      <c r="IT3898" s="9"/>
      <c r="IU3898" s="9"/>
      <c r="IV3898" s="9"/>
    </row>
    <row r="3899" s="5" customFormat="1" ht="15.75" customHeight="1" spans="3:256">
      <c r="C3899" s="7"/>
      <c r="D3899" s="1"/>
      <c r="E3899" s="1"/>
      <c r="F3899" s="8"/>
      <c r="IP3899" s="9"/>
      <c r="IQ3899" s="9"/>
      <c r="IR3899" s="9"/>
      <c r="IS3899" s="9"/>
      <c r="IT3899" s="9"/>
      <c r="IU3899" s="9"/>
      <c r="IV3899" s="9"/>
    </row>
    <row r="3900" s="5" customFormat="1" ht="15.75" customHeight="1" spans="3:256">
      <c r="C3900" s="7"/>
      <c r="D3900" s="1"/>
      <c r="E3900" s="1"/>
      <c r="F3900" s="8"/>
      <c r="IP3900" s="9"/>
      <c r="IQ3900" s="9"/>
      <c r="IR3900" s="9"/>
      <c r="IS3900" s="9"/>
      <c r="IT3900" s="9"/>
      <c r="IU3900" s="9"/>
      <c r="IV3900" s="9"/>
    </row>
    <row r="3901" s="5" customFormat="1" ht="15.75" customHeight="1" spans="3:256">
      <c r="C3901" s="7"/>
      <c r="D3901" s="1"/>
      <c r="E3901" s="1"/>
      <c r="F3901" s="8"/>
      <c r="IP3901" s="9"/>
      <c r="IQ3901" s="9"/>
      <c r="IR3901" s="9"/>
      <c r="IS3901" s="9"/>
      <c r="IT3901" s="9"/>
      <c r="IU3901" s="9"/>
      <c r="IV3901" s="9"/>
    </row>
    <row r="3902" s="5" customFormat="1" ht="15.75" customHeight="1" spans="3:256">
      <c r="C3902" s="7"/>
      <c r="D3902" s="1"/>
      <c r="E3902" s="1"/>
      <c r="F3902" s="8"/>
      <c r="IP3902" s="9"/>
      <c r="IQ3902" s="9"/>
      <c r="IR3902" s="9"/>
      <c r="IS3902" s="9"/>
      <c r="IT3902" s="9"/>
      <c r="IU3902" s="9"/>
      <c r="IV3902" s="9"/>
    </row>
    <row r="3903" s="5" customFormat="1" ht="15.75" customHeight="1" spans="3:256">
      <c r="C3903" s="7"/>
      <c r="D3903" s="1"/>
      <c r="E3903" s="1"/>
      <c r="F3903" s="8"/>
      <c r="IP3903" s="9"/>
      <c r="IQ3903" s="9"/>
      <c r="IR3903" s="9"/>
      <c r="IS3903" s="9"/>
      <c r="IT3903" s="9"/>
      <c r="IU3903" s="9"/>
      <c r="IV3903" s="9"/>
    </row>
    <row r="3904" s="5" customFormat="1" ht="15.75" customHeight="1" spans="3:256">
      <c r="C3904" s="7"/>
      <c r="D3904" s="1"/>
      <c r="E3904" s="1"/>
      <c r="F3904" s="8"/>
      <c r="IP3904" s="9"/>
      <c r="IQ3904" s="9"/>
      <c r="IR3904" s="9"/>
      <c r="IS3904" s="9"/>
      <c r="IT3904" s="9"/>
      <c r="IU3904" s="9"/>
      <c r="IV3904" s="9"/>
    </row>
    <row r="3905" s="5" customFormat="1" ht="15.75" customHeight="1" spans="3:256">
      <c r="C3905" s="7"/>
      <c r="D3905" s="1"/>
      <c r="E3905" s="1"/>
      <c r="F3905" s="8"/>
      <c r="IP3905" s="9"/>
      <c r="IQ3905" s="9"/>
      <c r="IR3905" s="9"/>
      <c r="IS3905" s="9"/>
      <c r="IT3905" s="9"/>
      <c r="IU3905" s="9"/>
      <c r="IV3905" s="9"/>
    </row>
    <row r="3906" s="5" customFormat="1" ht="15.75" customHeight="1" spans="3:256">
      <c r="C3906" s="7"/>
      <c r="D3906" s="1"/>
      <c r="E3906" s="1"/>
      <c r="F3906" s="8"/>
      <c r="IP3906" s="9"/>
      <c r="IQ3906" s="9"/>
      <c r="IR3906" s="9"/>
      <c r="IS3906" s="9"/>
      <c r="IT3906" s="9"/>
      <c r="IU3906" s="9"/>
      <c r="IV3906" s="9"/>
    </row>
    <row r="3907" s="5" customFormat="1" ht="15.75" customHeight="1" spans="3:256">
      <c r="C3907" s="7"/>
      <c r="D3907" s="1"/>
      <c r="E3907" s="1"/>
      <c r="F3907" s="8"/>
      <c r="IP3907" s="9"/>
      <c r="IQ3907" s="9"/>
      <c r="IR3907" s="9"/>
      <c r="IS3907" s="9"/>
      <c r="IT3907" s="9"/>
      <c r="IU3907" s="9"/>
      <c r="IV3907" s="9"/>
    </row>
    <row r="3908" s="5" customFormat="1" ht="15.75" customHeight="1" spans="3:256">
      <c r="C3908" s="7"/>
      <c r="D3908" s="1"/>
      <c r="E3908" s="1"/>
      <c r="F3908" s="8"/>
      <c r="IP3908" s="9"/>
      <c r="IQ3908" s="9"/>
      <c r="IR3908" s="9"/>
      <c r="IS3908" s="9"/>
      <c r="IT3908" s="9"/>
      <c r="IU3908" s="9"/>
      <c r="IV3908" s="9"/>
    </row>
    <row r="3909" s="5" customFormat="1" ht="15.75" customHeight="1" spans="3:256">
      <c r="C3909" s="7"/>
      <c r="D3909" s="1"/>
      <c r="E3909" s="1"/>
      <c r="F3909" s="8"/>
      <c r="IP3909" s="9"/>
      <c r="IQ3909" s="9"/>
      <c r="IR3909" s="9"/>
      <c r="IS3909" s="9"/>
      <c r="IT3909" s="9"/>
      <c r="IU3909" s="9"/>
      <c r="IV3909" s="9"/>
    </row>
    <row r="3910" s="5" customFormat="1" ht="15.75" customHeight="1" spans="3:256">
      <c r="C3910" s="7"/>
      <c r="D3910" s="1"/>
      <c r="E3910" s="1"/>
      <c r="F3910" s="8"/>
      <c r="IP3910" s="9"/>
      <c r="IQ3910" s="9"/>
      <c r="IR3910" s="9"/>
      <c r="IS3910" s="9"/>
      <c r="IT3910" s="9"/>
      <c r="IU3910" s="9"/>
      <c r="IV3910" s="9"/>
    </row>
    <row r="3911" s="5" customFormat="1" ht="15.75" customHeight="1" spans="3:256">
      <c r="C3911" s="7"/>
      <c r="D3911" s="1"/>
      <c r="E3911" s="1"/>
      <c r="F3911" s="8"/>
      <c r="IP3911" s="9"/>
      <c r="IQ3911" s="9"/>
      <c r="IR3911" s="9"/>
      <c r="IS3911" s="9"/>
      <c r="IT3911" s="9"/>
      <c r="IU3911" s="9"/>
      <c r="IV3911" s="9"/>
    </row>
    <row r="3912" s="5" customFormat="1" ht="15.75" customHeight="1" spans="3:256">
      <c r="C3912" s="7"/>
      <c r="D3912" s="1"/>
      <c r="E3912" s="1"/>
      <c r="F3912" s="8"/>
      <c r="IP3912" s="9"/>
      <c r="IQ3912" s="9"/>
      <c r="IR3912" s="9"/>
      <c r="IS3912" s="9"/>
      <c r="IT3912" s="9"/>
      <c r="IU3912" s="9"/>
      <c r="IV3912" s="9"/>
    </row>
    <row r="3913" s="5" customFormat="1" ht="15.75" customHeight="1" spans="3:256">
      <c r="C3913" s="7"/>
      <c r="D3913" s="1"/>
      <c r="E3913" s="1"/>
      <c r="F3913" s="8"/>
      <c r="IP3913" s="9"/>
      <c r="IQ3913" s="9"/>
      <c r="IR3913" s="9"/>
      <c r="IS3913" s="9"/>
      <c r="IT3913" s="9"/>
      <c r="IU3913" s="9"/>
      <c r="IV3913" s="9"/>
    </row>
    <row r="3914" s="5" customFormat="1" ht="15.75" customHeight="1" spans="3:256">
      <c r="C3914" s="7"/>
      <c r="D3914" s="1"/>
      <c r="E3914" s="1"/>
      <c r="F3914" s="8"/>
      <c r="IP3914" s="9"/>
      <c r="IQ3914" s="9"/>
      <c r="IR3914" s="9"/>
      <c r="IS3914" s="9"/>
      <c r="IT3914" s="9"/>
      <c r="IU3914" s="9"/>
      <c r="IV3914" s="9"/>
    </row>
    <row r="3915" s="5" customFormat="1" ht="15.75" customHeight="1" spans="3:256">
      <c r="C3915" s="7"/>
      <c r="D3915" s="1"/>
      <c r="E3915" s="1"/>
      <c r="F3915" s="8"/>
      <c r="IP3915" s="9"/>
      <c r="IQ3915" s="9"/>
      <c r="IR3915" s="9"/>
      <c r="IS3915" s="9"/>
      <c r="IT3915" s="9"/>
      <c r="IU3915" s="9"/>
      <c r="IV3915" s="9"/>
    </row>
    <row r="3916" s="5" customFormat="1" ht="15.75" customHeight="1" spans="3:256">
      <c r="C3916" s="7"/>
      <c r="D3916" s="1"/>
      <c r="E3916" s="1"/>
      <c r="F3916" s="8"/>
      <c r="IP3916" s="9"/>
      <c r="IQ3916" s="9"/>
      <c r="IR3916" s="9"/>
      <c r="IS3916" s="9"/>
      <c r="IT3916" s="9"/>
      <c r="IU3916" s="9"/>
      <c r="IV3916" s="9"/>
    </row>
    <row r="3917" s="5" customFormat="1" ht="15.75" customHeight="1" spans="3:256">
      <c r="C3917" s="7"/>
      <c r="D3917" s="1"/>
      <c r="E3917" s="1"/>
      <c r="F3917" s="8"/>
      <c r="IP3917" s="9"/>
      <c r="IQ3917" s="9"/>
      <c r="IR3917" s="9"/>
      <c r="IS3917" s="9"/>
      <c r="IT3917" s="9"/>
      <c r="IU3917" s="9"/>
      <c r="IV3917" s="9"/>
    </row>
    <row r="3918" s="5" customFormat="1" ht="15.75" customHeight="1" spans="3:256">
      <c r="C3918" s="7"/>
      <c r="D3918" s="1"/>
      <c r="E3918" s="1"/>
      <c r="F3918" s="8"/>
      <c r="IP3918" s="9"/>
      <c r="IQ3918" s="9"/>
      <c r="IR3918" s="9"/>
      <c r="IS3918" s="9"/>
      <c r="IT3918" s="9"/>
      <c r="IU3918" s="9"/>
      <c r="IV3918" s="9"/>
    </row>
    <row r="3919" s="5" customFormat="1" ht="15.75" customHeight="1" spans="3:256">
      <c r="C3919" s="7"/>
      <c r="D3919" s="1"/>
      <c r="E3919" s="1"/>
      <c r="F3919" s="8"/>
      <c r="IP3919" s="9"/>
      <c r="IQ3919" s="9"/>
      <c r="IR3919" s="9"/>
      <c r="IS3919" s="9"/>
      <c r="IT3919" s="9"/>
      <c r="IU3919" s="9"/>
      <c r="IV3919" s="9"/>
    </row>
    <row r="3920" s="5" customFormat="1" ht="15.75" customHeight="1" spans="3:256">
      <c r="C3920" s="7"/>
      <c r="D3920" s="1"/>
      <c r="E3920" s="1"/>
      <c r="F3920" s="8"/>
      <c r="IP3920" s="9"/>
      <c r="IQ3920" s="9"/>
      <c r="IR3920" s="9"/>
      <c r="IS3920" s="9"/>
      <c r="IT3920" s="9"/>
      <c r="IU3920" s="9"/>
      <c r="IV3920" s="9"/>
    </row>
    <row r="3921" s="5" customFormat="1" ht="15.75" customHeight="1" spans="3:256">
      <c r="C3921" s="7"/>
      <c r="D3921" s="1"/>
      <c r="E3921" s="1"/>
      <c r="F3921" s="8"/>
      <c r="IP3921" s="9"/>
      <c r="IQ3921" s="9"/>
      <c r="IR3921" s="9"/>
      <c r="IS3921" s="9"/>
      <c r="IT3921" s="9"/>
      <c r="IU3921" s="9"/>
      <c r="IV3921" s="9"/>
    </row>
    <row r="3922" s="5" customFormat="1" ht="15.75" customHeight="1" spans="3:256">
      <c r="C3922" s="7"/>
      <c r="D3922" s="1"/>
      <c r="E3922" s="1"/>
      <c r="F3922" s="8"/>
      <c r="IP3922" s="9"/>
      <c r="IQ3922" s="9"/>
      <c r="IR3922" s="9"/>
      <c r="IS3922" s="9"/>
      <c r="IT3922" s="9"/>
      <c r="IU3922" s="9"/>
      <c r="IV3922" s="9"/>
    </row>
    <row r="3923" s="5" customFormat="1" ht="15.75" customHeight="1" spans="3:256">
      <c r="C3923" s="7"/>
      <c r="D3923" s="1"/>
      <c r="E3923" s="1"/>
      <c r="F3923" s="8"/>
      <c r="IP3923" s="9"/>
      <c r="IQ3923" s="9"/>
      <c r="IR3923" s="9"/>
      <c r="IS3923" s="9"/>
      <c r="IT3923" s="9"/>
      <c r="IU3923" s="9"/>
      <c r="IV3923" s="9"/>
    </row>
    <row r="3924" s="5" customFormat="1" ht="15.75" customHeight="1" spans="3:256">
      <c r="C3924" s="7"/>
      <c r="D3924" s="1"/>
      <c r="E3924" s="1"/>
      <c r="F3924" s="8"/>
      <c r="IP3924" s="9"/>
      <c r="IQ3924" s="9"/>
      <c r="IR3924" s="9"/>
      <c r="IS3924" s="9"/>
      <c r="IT3924" s="9"/>
      <c r="IU3924" s="9"/>
      <c r="IV3924" s="9"/>
    </row>
    <row r="3925" s="5" customFormat="1" ht="15.75" customHeight="1" spans="3:256">
      <c r="C3925" s="7"/>
      <c r="D3925" s="1"/>
      <c r="E3925" s="1"/>
      <c r="F3925" s="8"/>
      <c r="IP3925" s="9"/>
      <c r="IQ3925" s="9"/>
      <c r="IR3925" s="9"/>
      <c r="IS3925" s="9"/>
      <c r="IT3925" s="9"/>
      <c r="IU3925" s="9"/>
      <c r="IV3925" s="9"/>
    </row>
    <row r="3926" s="5" customFormat="1" ht="15.75" customHeight="1" spans="3:256">
      <c r="C3926" s="7"/>
      <c r="D3926" s="1"/>
      <c r="E3926" s="1"/>
      <c r="F3926" s="8"/>
      <c r="IP3926" s="9"/>
      <c r="IQ3926" s="9"/>
      <c r="IR3926" s="9"/>
      <c r="IS3926" s="9"/>
      <c r="IT3926" s="9"/>
      <c r="IU3926" s="9"/>
      <c r="IV3926" s="9"/>
    </row>
    <row r="3927" s="5" customFormat="1" ht="15.75" customHeight="1" spans="3:256">
      <c r="C3927" s="7"/>
      <c r="D3927" s="1"/>
      <c r="E3927" s="1"/>
      <c r="F3927" s="8"/>
      <c r="IP3927" s="9"/>
      <c r="IQ3927" s="9"/>
      <c r="IR3927" s="9"/>
      <c r="IS3927" s="9"/>
      <c r="IT3927" s="9"/>
      <c r="IU3927" s="9"/>
      <c r="IV3927" s="9"/>
    </row>
    <row r="3928" s="5" customFormat="1" ht="15.75" customHeight="1" spans="3:256">
      <c r="C3928" s="7"/>
      <c r="D3928" s="1"/>
      <c r="E3928" s="1"/>
      <c r="F3928" s="8"/>
      <c r="IP3928" s="9"/>
      <c r="IQ3928" s="9"/>
      <c r="IR3928" s="9"/>
      <c r="IS3928" s="9"/>
      <c r="IT3928" s="9"/>
      <c r="IU3928" s="9"/>
      <c r="IV3928" s="9"/>
    </row>
    <row r="3929" s="5" customFormat="1" ht="15.75" customHeight="1" spans="3:256">
      <c r="C3929" s="7"/>
      <c r="D3929" s="1"/>
      <c r="E3929" s="1"/>
      <c r="F3929" s="8"/>
      <c r="IP3929" s="9"/>
      <c r="IQ3929" s="9"/>
      <c r="IR3929" s="9"/>
      <c r="IS3929" s="9"/>
      <c r="IT3929" s="9"/>
      <c r="IU3929" s="9"/>
      <c r="IV3929" s="9"/>
    </row>
    <row r="3930" s="5" customFormat="1" ht="15.75" customHeight="1" spans="3:256">
      <c r="C3930" s="7"/>
      <c r="D3930" s="1"/>
      <c r="E3930" s="1"/>
      <c r="F3930" s="8"/>
      <c r="IP3930" s="9"/>
      <c r="IQ3930" s="9"/>
      <c r="IR3930" s="9"/>
      <c r="IS3930" s="9"/>
      <c r="IT3930" s="9"/>
      <c r="IU3930" s="9"/>
      <c r="IV3930" s="9"/>
    </row>
    <row r="3931" s="5" customFormat="1" ht="15.75" customHeight="1" spans="3:256">
      <c r="C3931" s="7"/>
      <c r="D3931" s="1"/>
      <c r="E3931" s="1"/>
      <c r="F3931" s="8"/>
      <c r="IP3931" s="9"/>
      <c r="IQ3931" s="9"/>
      <c r="IR3931" s="9"/>
      <c r="IS3931" s="9"/>
      <c r="IT3931" s="9"/>
      <c r="IU3931" s="9"/>
      <c r="IV3931" s="9"/>
    </row>
    <row r="3932" s="5" customFormat="1" ht="15.75" customHeight="1" spans="3:256">
      <c r="C3932" s="7"/>
      <c r="D3932" s="1"/>
      <c r="E3932" s="1"/>
      <c r="F3932" s="8"/>
      <c r="IP3932" s="9"/>
      <c r="IQ3932" s="9"/>
      <c r="IR3932" s="9"/>
      <c r="IS3932" s="9"/>
      <c r="IT3932" s="9"/>
      <c r="IU3932" s="9"/>
      <c r="IV3932" s="9"/>
    </row>
    <row r="3933" s="5" customFormat="1" ht="15.75" customHeight="1" spans="3:256">
      <c r="C3933" s="7"/>
      <c r="D3933" s="1"/>
      <c r="E3933" s="1"/>
      <c r="F3933" s="8"/>
      <c r="IP3933" s="9"/>
      <c r="IQ3933" s="9"/>
      <c r="IR3933" s="9"/>
      <c r="IS3933" s="9"/>
      <c r="IT3933" s="9"/>
      <c r="IU3933" s="9"/>
      <c r="IV3933" s="9"/>
    </row>
    <row r="3934" s="5" customFormat="1" ht="15.75" customHeight="1" spans="3:256">
      <c r="C3934" s="7"/>
      <c r="D3934" s="1"/>
      <c r="E3934" s="1"/>
      <c r="F3934" s="8"/>
      <c r="IP3934" s="9"/>
      <c r="IQ3934" s="9"/>
      <c r="IR3934" s="9"/>
      <c r="IS3934" s="9"/>
      <c r="IT3934" s="9"/>
      <c r="IU3934" s="9"/>
      <c r="IV3934" s="9"/>
    </row>
    <row r="3935" s="5" customFormat="1" ht="15.75" customHeight="1" spans="3:256">
      <c r="C3935" s="7"/>
      <c r="D3935" s="1"/>
      <c r="E3935" s="1"/>
      <c r="F3935" s="8"/>
      <c r="IP3935" s="9"/>
      <c r="IQ3935" s="9"/>
      <c r="IR3935" s="9"/>
      <c r="IS3935" s="9"/>
      <c r="IT3935" s="9"/>
      <c r="IU3935" s="9"/>
      <c r="IV3935" s="9"/>
    </row>
    <row r="3936" s="5" customFormat="1" ht="15.75" customHeight="1" spans="3:256">
      <c r="C3936" s="7"/>
      <c r="D3936" s="1"/>
      <c r="E3936" s="1"/>
      <c r="F3936" s="8"/>
      <c r="IP3936" s="9"/>
      <c r="IQ3936" s="9"/>
      <c r="IR3936" s="9"/>
      <c r="IS3936" s="9"/>
      <c r="IT3936" s="9"/>
      <c r="IU3936" s="9"/>
      <c r="IV3936" s="9"/>
    </row>
    <row r="3937" s="5" customFormat="1" ht="15.75" customHeight="1" spans="3:256">
      <c r="C3937" s="7"/>
      <c r="D3937" s="1"/>
      <c r="E3937" s="1"/>
      <c r="F3937" s="8"/>
      <c r="IP3937" s="9"/>
      <c r="IQ3937" s="9"/>
      <c r="IR3937" s="9"/>
      <c r="IS3937" s="9"/>
      <c r="IT3937" s="9"/>
      <c r="IU3937" s="9"/>
      <c r="IV3937" s="9"/>
    </row>
    <row r="3938" s="5" customFormat="1" ht="15.75" customHeight="1" spans="3:256">
      <c r="C3938" s="7"/>
      <c r="D3938" s="1"/>
      <c r="E3938" s="1"/>
      <c r="F3938" s="8"/>
      <c r="IP3938" s="9"/>
      <c r="IQ3938" s="9"/>
      <c r="IR3938" s="9"/>
      <c r="IS3938" s="9"/>
      <c r="IT3938" s="9"/>
      <c r="IU3938" s="9"/>
      <c r="IV3938" s="9"/>
    </row>
    <row r="3939" s="5" customFormat="1" ht="15.75" customHeight="1" spans="3:256">
      <c r="C3939" s="7"/>
      <c r="D3939" s="1"/>
      <c r="E3939" s="1"/>
      <c r="F3939" s="8"/>
      <c r="IP3939" s="9"/>
      <c r="IQ3939" s="9"/>
      <c r="IR3939" s="9"/>
      <c r="IS3939" s="9"/>
      <c r="IT3939" s="9"/>
      <c r="IU3939" s="9"/>
      <c r="IV3939" s="9"/>
    </row>
    <row r="3940" s="5" customFormat="1" ht="15.75" customHeight="1" spans="3:256">
      <c r="C3940" s="7"/>
      <c r="D3940" s="1"/>
      <c r="E3940" s="1"/>
      <c r="F3940" s="8"/>
      <c r="IP3940" s="9"/>
      <c r="IQ3940" s="9"/>
      <c r="IR3940" s="9"/>
      <c r="IS3940" s="9"/>
      <c r="IT3940" s="9"/>
      <c r="IU3940" s="9"/>
      <c r="IV3940" s="9"/>
    </row>
    <row r="3941" s="5" customFormat="1" ht="15.75" customHeight="1" spans="3:256">
      <c r="C3941" s="7"/>
      <c r="D3941" s="1"/>
      <c r="E3941" s="1"/>
      <c r="F3941" s="8"/>
      <c r="IP3941" s="9"/>
      <c r="IQ3941" s="9"/>
      <c r="IR3941" s="9"/>
      <c r="IS3941" s="9"/>
      <c r="IT3941" s="9"/>
      <c r="IU3941" s="9"/>
      <c r="IV3941" s="9"/>
    </row>
    <row r="3942" s="5" customFormat="1" ht="15.75" customHeight="1" spans="3:256">
      <c r="C3942" s="7"/>
      <c r="D3942" s="1"/>
      <c r="E3942" s="1"/>
      <c r="F3942" s="8"/>
      <c r="IP3942" s="9"/>
      <c r="IQ3942" s="9"/>
      <c r="IR3942" s="9"/>
      <c r="IS3942" s="9"/>
      <c r="IT3942" s="9"/>
      <c r="IU3942" s="9"/>
      <c r="IV3942" s="9"/>
    </row>
    <row r="3943" s="5" customFormat="1" ht="15.75" customHeight="1" spans="3:256">
      <c r="C3943" s="7"/>
      <c r="D3943" s="1"/>
      <c r="E3943" s="1"/>
      <c r="F3943" s="8"/>
      <c r="IP3943" s="9"/>
      <c r="IQ3943" s="9"/>
      <c r="IR3943" s="9"/>
      <c r="IS3943" s="9"/>
      <c r="IT3943" s="9"/>
      <c r="IU3943" s="9"/>
      <c r="IV3943" s="9"/>
    </row>
    <row r="3944" s="5" customFormat="1" ht="15.75" customHeight="1" spans="3:256">
      <c r="C3944" s="7"/>
      <c r="D3944" s="1"/>
      <c r="E3944" s="1"/>
      <c r="F3944" s="8"/>
      <c r="IP3944" s="9"/>
      <c r="IQ3944" s="9"/>
      <c r="IR3944" s="9"/>
      <c r="IS3944" s="9"/>
      <c r="IT3944" s="9"/>
      <c r="IU3944" s="9"/>
      <c r="IV3944" s="9"/>
    </row>
    <row r="3945" s="5" customFormat="1" ht="15.75" customHeight="1" spans="3:256">
      <c r="C3945" s="7"/>
      <c r="D3945" s="1"/>
      <c r="E3945" s="1"/>
      <c r="F3945" s="8"/>
      <c r="IP3945" s="9"/>
      <c r="IQ3945" s="9"/>
      <c r="IR3945" s="9"/>
      <c r="IS3945" s="9"/>
      <c r="IT3945" s="9"/>
      <c r="IU3945" s="9"/>
      <c r="IV3945" s="9"/>
    </row>
    <row r="3946" s="5" customFormat="1" ht="15.75" customHeight="1" spans="3:256">
      <c r="C3946" s="7"/>
      <c r="D3946" s="1"/>
      <c r="E3946" s="1"/>
      <c r="F3946" s="8"/>
      <c r="IP3946" s="9"/>
      <c r="IQ3946" s="9"/>
      <c r="IR3946" s="9"/>
      <c r="IS3946" s="9"/>
      <c r="IT3946" s="9"/>
      <c r="IU3946" s="9"/>
      <c r="IV3946" s="9"/>
    </row>
    <row r="3947" s="5" customFormat="1" ht="15.75" customHeight="1" spans="3:256">
      <c r="C3947" s="7"/>
      <c r="D3947" s="1"/>
      <c r="E3947" s="1"/>
      <c r="F3947" s="8"/>
      <c r="IP3947" s="9"/>
      <c r="IQ3947" s="9"/>
      <c r="IR3947" s="9"/>
      <c r="IS3947" s="9"/>
      <c r="IT3947" s="9"/>
      <c r="IU3947" s="9"/>
      <c r="IV3947" s="9"/>
    </row>
    <row r="3948" s="5" customFormat="1" ht="15.75" customHeight="1" spans="3:256">
      <c r="C3948" s="7"/>
      <c r="D3948" s="1"/>
      <c r="E3948" s="1"/>
      <c r="F3948" s="8"/>
      <c r="IP3948" s="9"/>
      <c r="IQ3948" s="9"/>
      <c r="IR3948" s="9"/>
      <c r="IS3948" s="9"/>
      <c r="IT3948" s="9"/>
      <c r="IU3948" s="9"/>
      <c r="IV3948" s="9"/>
    </row>
    <row r="3949" s="5" customFormat="1" ht="15.75" customHeight="1" spans="3:256">
      <c r="C3949" s="7"/>
      <c r="D3949" s="1"/>
      <c r="E3949" s="1"/>
      <c r="F3949" s="8"/>
      <c r="IP3949" s="9"/>
      <c r="IQ3949" s="9"/>
      <c r="IR3949" s="9"/>
      <c r="IS3949" s="9"/>
      <c r="IT3949" s="9"/>
      <c r="IU3949" s="9"/>
      <c r="IV3949" s="9"/>
    </row>
    <row r="3950" s="5" customFormat="1" ht="15.75" customHeight="1" spans="3:256">
      <c r="C3950" s="7"/>
      <c r="D3950" s="1"/>
      <c r="E3950" s="1"/>
      <c r="F3950" s="8"/>
      <c r="IP3950" s="9"/>
      <c r="IQ3950" s="9"/>
      <c r="IR3950" s="9"/>
      <c r="IS3950" s="9"/>
      <c r="IT3950" s="9"/>
      <c r="IU3950" s="9"/>
      <c r="IV3950" s="9"/>
    </row>
    <row r="3951" s="5" customFormat="1" ht="15.75" customHeight="1" spans="3:256">
      <c r="C3951" s="7"/>
      <c r="D3951" s="1"/>
      <c r="E3951" s="1"/>
      <c r="F3951" s="8"/>
      <c r="IP3951" s="9"/>
      <c r="IQ3951" s="9"/>
      <c r="IR3951" s="9"/>
      <c r="IS3951" s="9"/>
      <c r="IT3951" s="9"/>
      <c r="IU3951" s="9"/>
      <c r="IV3951" s="9"/>
    </row>
    <row r="3952" s="5" customFormat="1" ht="15.75" customHeight="1" spans="3:256">
      <c r="C3952" s="7"/>
      <c r="D3952" s="1"/>
      <c r="E3952" s="1"/>
      <c r="F3952" s="8"/>
      <c r="IP3952" s="9"/>
      <c r="IQ3952" s="9"/>
      <c r="IR3952" s="9"/>
      <c r="IS3952" s="9"/>
      <c r="IT3952" s="9"/>
      <c r="IU3952" s="9"/>
      <c r="IV3952" s="9"/>
    </row>
    <row r="3953" s="5" customFormat="1" ht="15.75" customHeight="1" spans="3:256">
      <c r="C3953" s="7"/>
      <c r="D3953" s="1"/>
      <c r="E3953" s="1"/>
      <c r="F3953" s="8"/>
      <c r="IP3953" s="9"/>
      <c r="IQ3953" s="9"/>
      <c r="IR3953" s="9"/>
      <c r="IS3953" s="9"/>
      <c r="IT3953" s="9"/>
      <c r="IU3953" s="9"/>
      <c r="IV3953" s="9"/>
    </row>
    <row r="3954" s="5" customFormat="1" ht="15.75" customHeight="1" spans="3:256">
      <c r="C3954" s="7"/>
      <c r="D3954" s="1"/>
      <c r="E3954" s="1"/>
      <c r="F3954" s="8"/>
      <c r="IP3954" s="9"/>
      <c r="IQ3954" s="9"/>
      <c r="IR3954" s="9"/>
      <c r="IS3954" s="9"/>
      <c r="IT3954" s="9"/>
      <c r="IU3954" s="9"/>
      <c r="IV3954" s="9"/>
    </row>
    <row r="3955" s="5" customFormat="1" ht="15.75" customHeight="1" spans="3:256">
      <c r="C3955" s="7"/>
      <c r="D3955" s="1"/>
      <c r="E3955" s="1"/>
      <c r="F3955" s="8"/>
      <c r="IP3955" s="9"/>
      <c r="IQ3955" s="9"/>
      <c r="IR3955" s="9"/>
      <c r="IS3955" s="9"/>
      <c r="IT3955" s="9"/>
      <c r="IU3955" s="9"/>
      <c r="IV3955" s="9"/>
    </row>
    <row r="3956" s="5" customFormat="1" ht="15.75" customHeight="1" spans="3:256">
      <c r="C3956" s="7"/>
      <c r="D3956" s="1"/>
      <c r="E3956" s="1"/>
      <c r="F3956" s="8"/>
      <c r="IP3956" s="9"/>
      <c r="IQ3956" s="9"/>
      <c r="IR3956" s="9"/>
      <c r="IS3956" s="9"/>
      <c r="IT3956" s="9"/>
      <c r="IU3956" s="9"/>
      <c r="IV3956" s="9"/>
    </row>
    <row r="3957" s="5" customFormat="1" ht="15.75" customHeight="1" spans="3:256">
      <c r="C3957" s="7"/>
      <c r="D3957" s="1"/>
      <c r="E3957" s="1"/>
      <c r="F3957" s="8"/>
      <c r="IP3957" s="9"/>
      <c r="IQ3957" s="9"/>
      <c r="IR3957" s="9"/>
      <c r="IS3957" s="9"/>
      <c r="IT3957" s="9"/>
      <c r="IU3957" s="9"/>
      <c r="IV3957" s="9"/>
    </row>
    <row r="3958" s="5" customFormat="1" ht="15.75" customHeight="1" spans="3:256">
      <c r="C3958" s="7"/>
      <c r="D3958" s="1"/>
      <c r="E3958" s="1"/>
      <c r="F3958" s="8"/>
      <c r="IP3958" s="9"/>
      <c r="IQ3958" s="9"/>
      <c r="IR3958" s="9"/>
      <c r="IS3958" s="9"/>
      <c r="IT3958" s="9"/>
      <c r="IU3958" s="9"/>
      <c r="IV3958" s="9"/>
    </row>
    <row r="3959" s="5" customFormat="1" ht="15.75" customHeight="1" spans="3:256">
      <c r="C3959" s="7"/>
      <c r="D3959" s="1"/>
      <c r="E3959" s="1"/>
      <c r="F3959" s="8"/>
      <c r="IP3959" s="9"/>
      <c r="IQ3959" s="9"/>
      <c r="IR3959" s="9"/>
      <c r="IS3959" s="9"/>
      <c r="IT3959" s="9"/>
      <c r="IU3959" s="9"/>
      <c r="IV3959" s="9"/>
    </row>
    <row r="3960" s="5" customFormat="1" ht="15.75" customHeight="1" spans="3:256">
      <c r="C3960" s="7"/>
      <c r="D3960" s="1"/>
      <c r="E3960" s="1"/>
      <c r="F3960" s="8"/>
      <c r="IP3960" s="9"/>
      <c r="IQ3960" s="9"/>
      <c r="IR3960" s="9"/>
      <c r="IS3960" s="9"/>
      <c r="IT3960" s="9"/>
      <c r="IU3960" s="9"/>
      <c r="IV3960" s="9"/>
    </row>
    <row r="3961" s="5" customFormat="1" ht="15.75" customHeight="1" spans="3:256">
      <c r="C3961" s="7"/>
      <c r="D3961" s="1"/>
      <c r="E3961" s="1"/>
      <c r="F3961" s="8"/>
      <c r="IP3961" s="9"/>
      <c r="IQ3961" s="9"/>
      <c r="IR3961" s="9"/>
      <c r="IS3961" s="9"/>
      <c r="IT3961" s="9"/>
      <c r="IU3961" s="9"/>
      <c r="IV3961" s="9"/>
    </row>
    <row r="3962" s="5" customFormat="1" ht="15.75" customHeight="1" spans="3:256">
      <c r="C3962" s="7"/>
      <c r="D3962" s="1"/>
      <c r="E3962" s="1"/>
      <c r="F3962" s="8"/>
      <c r="IP3962" s="9"/>
      <c r="IQ3962" s="9"/>
      <c r="IR3962" s="9"/>
      <c r="IS3962" s="9"/>
      <c r="IT3962" s="9"/>
      <c r="IU3962" s="9"/>
      <c r="IV3962" s="9"/>
    </row>
    <row r="3963" s="5" customFormat="1" ht="15.75" customHeight="1" spans="3:256">
      <c r="C3963" s="7"/>
      <c r="D3963" s="1"/>
      <c r="E3963" s="1"/>
      <c r="F3963" s="8"/>
      <c r="IP3963" s="9"/>
      <c r="IQ3963" s="9"/>
      <c r="IR3963" s="9"/>
      <c r="IS3963" s="9"/>
      <c r="IT3963" s="9"/>
      <c r="IU3963" s="9"/>
      <c r="IV3963" s="9"/>
    </row>
    <row r="3964" s="5" customFormat="1" ht="15.75" customHeight="1" spans="3:256">
      <c r="C3964" s="7"/>
      <c r="D3964" s="1"/>
      <c r="E3964" s="1"/>
      <c r="F3964" s="8"/>
      <c r="IP3964" s="9"/>
      <c r="IQ3964" s="9"/>
      <c r="IR3964" s="9"/>
      <c r="IS3964" s="9"/>
      <c r="IT3964" s="9"/>
      <c r="IU3964" s="9"/>
      <c r="IV3964" s="9"/>
    </row>
    <row r="3965" s="5" customFormat="1" ht="15.75" customHeight="1" spans="3:256">
      <c r="C3965" s="7"/>
      <c r="D3965" s="1"/>
      <c r="E3965" s="1"/>
      <c r="F3965" s="8"/>
      <c r="IP3965" s="9"/>
      <c r="IQ3965" s="9"/>
      <c r="IR3965" s="9"/>
      <c r="IS3965" s="9"/>
      <c r="IT3965" s="9"/>
      <c r="IU3965" s="9"/>
      <c r="IV3965" s="9"/>
    </row>
    <row r="3966" s="5" customFormat="1" ht="15.75" customHeight="1" spans="3:256">
      <c r="C3966" s="7"/>
      <c r="D3966" s="1"/>
      <c r="E3966" s="1"/>
      <c r="F3966" s="8"/>
      <c r="IP3966" s="9"/>
      <c r="IQ3966" s="9"/>
      <c r="IR3966" s="9"/>
      <c r="IS3966" s="9"/>
      <c r="IT3966" s="9"/>
      <c r="IU3966" s="9"/>
      <c r="IV3966" s="9"/>
    </row>
    <row r="3967" s="5" customFormat="1" ht="15.75" customHeight="1" spans="3:256">
      <c r="C3967" s="7"/>
      <c r="D3967" s="1"/>
      <c r="E3967" s="1"/>
      <c r="F3967" s="8"/>
      <c r="IP3967" s="9"/>
      <c r="IQ3967" s="9"/>
      <c r="IR3967" s="9"/>
      <c r="IS3967" s="9"/>
      <c r="IT3967" s="9"/>
      <c r="IU3967" s="9"/>
      <c r="IV3967" s="9"/>
    </row>
    <row r="3968" s="5" customFormat="1" ht="15.75" customHeight="1" spans="3:256">
      <c r="C3968" s="7"/>
      <c r="D3968" s="1"/>
      <c r="E3968" s="1"/>
      <c r="F3968" s="8"/>
      <c r="IP3968" s="9"/>
      <c r="IQ3968" s="9"/>
      <c r="IR3968" s="9"/>
      <c r="IS3968" s="9"/>
      <c r="IT3968" s="9"/>
      <c r="IU3968" s="9"/>
      <c r="IV3968" s="9"/>
    </row>
    <row r="3969" s="5" customFormat="1" ht="15.75" customHeight="1" spans="3:256">
      <c r="C3969" s="7"/>
      <c r="D3969" s="1"/>
      <c r="E3969" s="1"/>
      <c r="F3969" s="8"/>
      <c r="IP3969" s="9"/>
      <c r="IQ3969" s="9"/>
      <c r="IR3969" s="9"/>
      <c r="IS3969" s="9"/>
      <c r="IT3969" s="9"/>
      <c r="IU3969" s="9"/>
      <c r="IV3969" s="9"/>
    </row>
    <row r="3970" s="5" customFormat="1" ht="15.75" customHeight="1" spans="3:256">
      <c r="C3970" s="7"/>
      <c r="D3970" s="1"/>
      <c r="E3970" s="1"/>
      <c r="F3970" s="8"/>
      <c r="IP3970" s="9"/>
      <c r="IQ3970" s="9"/>
      <c r="IR3970" s="9"/>
      <c r="IS3970" s="9"/>
      <c r="IT3970" s="9"/>
      <c r="IU3970" s="9"/>
      <c r="IV3970" s="9"/>
    </row>
    <row r="3971" s="5" customFormat="1" ht="15.75" customHeight="1" spans="3:256">
      <c r="C3971" s="7"/>
      <c r="D3971" s="1"/>
      <c r="E3971" s="1"/>
      <c r="F3971" s="8"/>
      <c r="IP3971" s="9"/>
      <c r="IQ3971" s="9"/>
      <c r="IR3971" s="9"/>
      <c r="IS3971" s="9"/>
      <c r="IT3971" s="9"/>
      <c r="IU3971" s="9"/>
      <c r="IV3971" s="9"/>
    </row>
    <row r="3972" s="5" customFormat="1" ht="15.75" customHeight="1" spans="3:256">
      <c r="C3972" s="7"/>
      <c r="D3972" s="1"/>
      <c r="E3972" s="1"/>
      <c r="F3972" s="8"/>
      <c r="IP3972" s="9"/>
      <c r="IQ3972" s="9"/>
      <c r="IR3972" s="9"/>
      <c r="IS3972" s="9"/>
      <c r="IT3972" s="9"/>
      <c r="IU3972" s="9"/>
      <c r="IV3972" s="9"/>
    </row>
    <row r="3973" s="5" customFormat="1" ht="15.75" customHeight="1" spans="3:256">
      <c r="C3973" s="7"/>
      <c r="D3973" s="1"/>
      <c r="E3973" s="1"/>
      <c r="F3973" s="8"/>
      <c r="IP3973" s="9"/>
      <c r="IQ3973" s="9"/>
      <c r="IR3973" s="9"/>
      <c r="IS3973" s="9"/>
      <c r="IT3973" s="9"/>
      <c r="IU3973" s="9"/>
      <c r="IV3973" s="9"/>
    </row>
    <row r="3974" s="5" customFormat="1" ht="15.75" customHeight="1" spans="3:256">
      <c r="C3974" s="7"/>
      <c r="D3974" s="1"/>
      <c r="E3974" s="1"/>
      <c r="F3974" s="8"/>
      <c r="IP3974" s="9"/>
      <c r="IQ3974" s="9"/>
      <c r="IR3974" s="9"/>
      <c r="IS3974" s="9"/>
      <c r="IT3974" s="9"/>
      <c r="IU3974" s="9"/>
      <c r="IV3974" s="9"/>
    </row>
    <row r="3975" s="5" customFormat="1" ht="15.75" customHeight="1" spans="3:256">
      <c r="C3975" s="7"/>
      <c r="D3975" s="1"/>
      <c r="E3975" s="1"/>
      <c r="F3975" s="8"/>
      <c r="IP3975" s="9"/>
      <c r="IQ3975" s="9"/>
      <c r="IR3975" s="9"/>
      <c r="IS3975" s="9"/>
      <c r="IT3975" s="9"/>
      <c r="IU3975" s="9"/>
      <c r="IV3975" s="9"/>
    </row>
    <row r="3976" s="5" customFormat="1" ht="15.75" customHeight="1" spans="3:256">
      <c r="C3976" s="7"/>
      <c r="D3976" s="1"/>
      <c r="E3976" s="1"/>
      <c r="F3976" s="8"/>
      <c r="IP3976" s="9"/>
      <c r="IQ3976" s="9"/>
      <c r="IR3976" s="9"/>
      <c r="IS3976" s="9"/>
      <c r="IT3976" s="9"/>
      <c r="IU3976" s="9"/>
      <c r="IV3976" s="9"/>
    </row>
    <row r="3977" s="5" customFormat="1" ht="15.75" customHeight="1" spans="3:256">
      <c r="C3977" s="7"/>
      <c r="D3977" s="1"/>
      <c r="E3977" s="1"/>
      <c r="F3977" s="8"/>
      <c r="IP3977" s="9"/>
      <c r="IQ3977" s="9"/>
      <c r="IR3977" s="9"/>
      <c r="IS3977" s="9"/>
      <c r="IT3977" s="9"/>
      <c r="IU3977" s="9"/>
      <c r="IV3977" s="9"/>
    </row>
    <row r="3978" s="5" customFormat="1" ht="15.75" customHeight="1" spans="3:256">
      <c r="C3978" s="7"/>
      <c r="D3978" s="1"/>
      <c r="E3978" s="1"/>
      <c r="F3978" s="8"/>
      <c r="IP3978" s="9"/>
      <c r="IQ3978" s="9"/>
      <c r="IR3978" s="9"/>
      <c r="IS3978" s="9"/>
      <c r="IT3978" s="9"/>
      <c r="IU3978" s="9"/>
      <c r="IV3978" s="9"/>
    </row>
    <row r="3979" s="5" customFormat="1" ht="15.75" customHeight="1" spans="3:256">
      <c r="C3979" s="7"/>
      <c r="D3979" s="1"/>
      <c r="E3979" s="1"/>
      <c r="F3979" s="8"/>
      <c r="IP3979" s="9"/>
      <c r="IQ3979" s="9"/>
      <c r="IR3979" s="9"/>
      <c r="IS3979" s="9"/>
      <c r="IT3979" s="9"/>
      <c r="IU3979" s="9"/>
      <c r="IV3979" s="9"/>
    </row>
    <row r="3980" s="5" customFormat="1" ht="15.75" customHeight="1" spans="3:256">
      <c r="C3980" s="7"/>
      <c r="D3980" s="1"/>
      <c r="E3980" s="1"/>
      <c r="F3980" s="8"/>
      <c r="IP3980" s="9"/>
      <c r="IQ3980" s="9"/>
      <c r="IR3980" s="9"/>
      <c r="IS3980" s="9"/>
      <c r="IT3980" s="9"/>
      <c r="IU3980" s="9"/>
      <c r="IV3980" s="9"/>
    </row>
    <row r="3981" s="5" customFormat="1" ht="15.75" customHeight="1" spans="3:256">
      <c r="C3981" s="7"/>
      <c r="D3981" s="1"/>
      <c r="E3981" s="1"/>
      <c r="F3981" s="8"/>
      <c r="IP3981" s="9"/>
      <c r="IQ3981" s="9"/>
      <c r="IR3981" s="9"/>
      <c r="IS3981" s="9"/>
      <c r="IT3981" s="9"/>
      <c r="IU3981" s="9"/>
      <c r="IV3981" s="9"/>
    </row>
    <row r="3982" s="5" customFormat="1" ht="15.75" customHeight="1" spans="3:256">
      <c r="C3982" s="7"/>
      <c r="D3982" s="1"/>
      <c r="E3982" s="1"/>
      <c r="F3982" s="8"/>
      <c r="IP3982" s="9"/>
      <c r="IQ3982" s="9"/>
      <c r="IR3982" s="9"/>
      <c r="IS3982" s="9"/>
      <c r="IT3982" s="9"/>
      <c r="IU3982" s="9"/>
      <c r="IV3982" s="9"/>
    </row>
    <row r="3983" s="5" customFormat="1" ht="15.75" customHeight="1" spans="3:256">
      <c r="C3983" s="7"/>
      <c r="D3983" s="1"/>
      <c r="E3983" s="1"/>
      <c r="F3983" s="8"/>
      <c r="IP3983" s="9"/>
      <c r="IQ3983" s="9"/>
      <c r="IR3983" s="9"/>
      <c r="IS3983" s="9"/>
      <c r="IT3983" s="9"/>
      <c r="IU3983" s="9"/>
      <c r="IV3983" s="9"/>
    </row>
    <row r="3984" s="5" customFormat="1" ht="15.75" customHeight="1" spans="3:256">
      <c r="C3984" s="7"/>
      <c r="D3984" s="1"/>
      <c r="E3984" s="1"/>
      <c r="F3984" s="8"/>
      <c r="IP3984" s="9"/>
      <c r="IQ3984" s="9"/>
      <c r="IR3984" s="9"/>
      <c r="IS3984" s="9"/>
      <c r="IT3984" s="9"/>
      <c r="IU3984" s="9"/>
      <c r="IV3984" s="9"/>
    </row>
    <row r="3985" s="5" customFormat="1" ht="15.75" customHeight="1" spans="3:256">
      <c r="C3985" s="7"/>
      <c r="D3985" s="1"/>
      <c r="E3985" s="1"/>
      <c r="F3985" s="8"/>
      <c r="IP3985" s="9"/>
      <c r="IQ3985" s="9"/>
      <c r="IR3985" s="9"/>
      <c r="IS3985" s="9"/>
      <c r="IT3985" s="9"/>
      <c r="IU3985" s="9"/>
      <c r="IV3985" s="9"/>
    </row>
    <row r="3986" s="5" customFormat="1" ht="15.75" customHeight="1" spans="3:256">
      <c r="C3986" s="7"/>
      <c r="D3986" s="1"/>
      <c r="E3986" s="1"/>
      <c r="F3986" s="8"/>
      <c r="IP3986" s="9"/>
      <c r="IQ3986" s="9"/>
      <c r="IR3986" s="9"/>
      <c r="IS3986" s="9"/>
      <c r="IT3986" s="9"/>
      <c r="IU3986" s="9"/>
      <c r="IV3986" s="9"/>
    </row>
    <row r="3987" s="5" customFormat="1" ht="15.75" customHeight="1" spans="3:256">
      <c r="C3987" s="7"/>
      <c r="D3987" s="1"/>
      <c r="E3987" s="1"/>
      <c r="F3987" s="8"/>
      <c r="IP3987" s="9"/>
      <c r="IQ3987" s="9"/>
      <c r="IR3987" s="9"/>
      <c r="IS3987" s="9"/>
      <c r="IT3987" s="9"/>
      <c r="IU3987" s="9"/>
      <c r="IV3987" s="9"/>
    </row>
    <row r="3988" s="5" customFormat="1" ht="15.75" customHeight="1" spans="3:256">
      <c r="C3988" s="7"/>
      <c r="D3988" s="1"/>
      <c r="E3988" s="1"/>
      <c r="F3988" s="8"/>
      <c r="IP3988" s="9"/>
      <c r="IQ3988" s="9"/>
      <c r="IR3988" s="9"/>
      <c r="IS3988" s="9"/>
      <c r="IT3988" s="9"/>
      <c r="IU3988" s="9"/>
      <c r="IV3988" s="9"/>
    </row>
    <row r="3989" s="5" customFormat="1" ht="15.75" customHeight="1" spans="3:256">
      <c r="C3989" s="7"/>
      <c r="D3989" s="1"/>
      <c r="E3989" s="1"/>
      <c r="F3989" s="8"/>
      <c r="IP3989" s="9"/>
      <c r="IQ3989" s="9"/>
      <c r="IR3989" s="9"/>
      <c r="IS3989" s="9"/>
      <c r="IT3989" s="9"/>
      <c r="IU3989" s="9"/>
      <c r="IV3989" s="9"/>
    </row>
    <row r="3990" s="5" customFormat="1" ht="15.75" customHeight="1" spans="3:256">
      <c r="C3990" s="7"/>
      <c r="D3990" s="1"/>
      <c r="E3990" s="1"/>
      <c r="F3990" s="8"/>
      <c r="IP3990" s="9"/>
      <c r="IQ3990" s="9"/>
      <c r="IR3990" s="9"/>
      <c r="IS3990" s="9"/>
      <c r="IT3990" s="9"/>
      <c r="IU3990" s="9"/>
      <c r="IV3990" s="9"/>
    </row>
    <row r="3991" s="5" customFormat="1" ht="15.75" customHeight="1" spans="3:256">
      <c r="C3991" s="7"/>
      <c r="D3991" s="1"/>
      <c r="E3991" s="1"/>
      <c r="F3991" s="8"/>
      <c r="IP3991" s="9"/>
      <c r="IQ3991" s="9"/>
      <c r="IR3991" s="9"/>
      <c r="IS3991" s="9"/>
      <c r="IT3991" s="9"/>
      <c r="IU3991" s="9"/>
      <c r="IV3991" s="9"/>
    </row>
    <row r="3992" s="5" customFormat="1" ht="15.75" customHeight="1" spans="3:256">
      <c r="C3992" s="7"/>
      <c r="D3992" s="1"/>
      <c r="E3992" s="1"/>
      <c r="F3992" s="8"/>
      <c r="IP3992" s="9"/>
      <c r="IQ3992" s="9"/>
      <c r="IR3992" s="9"/>
      <c r="IS3992" s="9"/>
      <c r="IT3992" s="9"/>
      <c r="IU3992" s="9"/>
      <c r="IV3992" s="9"/>
    </row>
    <row r="3993" s="5" customFormat="1" ht="15.75" customHeight="1" spans="3:256">
      <c r="C3993" s="7"/>
      <c r="D3993" s="1"/>
      <c r="E3993" s="1"/>
      <c r="F3993" s="8"/>
      <c r="IP3993" s="9"/>
      <c r="IQ3993" s="9"/>
      <c r="IR3993" s="9"/>
      <c r="IS3993" s="9"/>
      <c r="IT3993" s="9"/>
      <c r="IU3993" s="9"/>
      <c r="IV3993" s="9"/>
    </row>
    <row r="3994" s="5" customFormat="1" ht="15.75" customHeight="1" spans="3:256">
      <c r="C3994" s="7"/>
      <c r="D3994" s="1"/>
      <c r="E3994" s="1"/>
      <c r="F3994" s="8"/>
      <c r="IP3994" s="9"/>
      <c r="IQ3994" s="9"/>
      <c r="IR3994" s="9"/>
      <c r="IS3994" s="9"/>
      <c r="IT3994" s="9"/>
      <c r="IU3994" s="9"/>
      <c r="IV3994" s="9"/>
    </row>
    <row r="3995" s="5" customFormat="1" ht="15.75" customHeight="1" spans="3:256">
      <c r="C3995" s="7"/>
      <c r="D3995" s="1"/>
      <c r="E3995" s="1"/>
      <c r="F3995" s="8"/>
      <c r="IP3995" s="9"/>
      <c r="IQ3995" s="9"/>
      <c r="IR3995" s="9"/>
      <c r="IS3995" s="9"/>
      <c r="IT3995" s="9"/>
      <c r="IU3995" s="9"/>
      <c r="IV3995" s="9"/>
    </row>
    <row r="3996" s="5" customFormat="1" ht="15.75" customHeight="1" spans="3:256">
      <c r="C3996" s="7"/>
      <c r="D3996" s="1"/>
      <c r="E3996" s="1"/>
      <c r="F3996" s="8"/>
      <c r="IP3996" s="9"/>
      <c r="IQ3996" s="9"/>
      <c r="IR3996" s="9"/>
      <c r="IS3996" s="9"/>
      <c r="IT3996" s="9"/>
      <c r="IU3996" s="9"/>
      <c r="IV3996" s="9"/>
    </row>
    <row r="3997" s="5" customFormat="1" ht="15.75" customHeight="1" spans="3:256">
      <c r="C3997" s="7"/>
      <c r="D3997" s="1"/>
      <c r="E3997" s="1"/>
      <c r="F3997" s="8"/>
      <c r="IP3997" s="9"/>
      <c r="IQ3997" s="9"/>
      <c r="IR3997" s="9"/>
      <c r="IS3997" s="9"/>
      <c r="IT3997" s="9"/>
      <c r="IU3997" s="9"/>
      <c r="IV3997" s="9"/>
    </row>
    <row r="3998" s="5" customFormat="1" ht="15.75" customHeight="1" spans="3:256">
      <c r="C3998" s="7"/>
      <c r="D3998" s="1"/>
      <c r="E3998" s="1"/>
      <c r="F3998" s="8"/>
      <c r="IP3998" s="9"/>
      <c r="IQ3998" s="9"/>
      <c r="IR3998" s="9"/>
      <c r="IS3998" s="9"/>
      <c r="IT3998" s="9"/>
      <c r="IU3998" s="9"/>
      <c r="IV3998" s="9"/>
    </row>
    <row r="3999" s="5" customFormat="1" ht="15.75" customHeight="1" spans="3:256">
      <c r="C3999" s="7"/>
      <c r="D3999" s="1"/>
      <c r="E3999" s="1"/>
      <c r="F3999" s="8"/>
      <c r="IP3999" s="9"/>
      <c r="IQ3999" s="9"/>
      <c r="IR3999" s="9"/>
      <c r="IS3999" s="9"/>
      <c r="IT3999" s="9"/>
      <c r="IU3999" s="9"/>
      <c r="IV3999" s="9"/>
    </row>
    <row r="4000" s="5" customFormat="1" ht="15.75" customHeight="1" spans="3:256">
      <c r="C4000" s="7"/>
      <c r="D4000" s="1"/>
      <c r="E4000" s="1"/>
      <c r="F4000" s="8"/>
      <c r="IP4000" s="9"/>
      <c r="IQ4000" s="9"/>
      <c r="IR4000" s="9"/>
      <c r="IS4000" s="9"/>
      <c r="IT4000" s="9"/>
      <c r="IU4000" s="9"/>
      <c r="IV4000" s="9"/>
    </row>
    <row r="4001" s="5" customFormat="1" ht="15.75" customHeight="1" spans="3:256">
      <c r="C4001" s="7"/>
      <c r="D4001" s="1"/>
      <c r="E4001" s="1"/>
      <c r="F4001" s="8"/>
      <c r="IP4001" s="9"/>
      <c r="IQ4001" s="9"/>
      <c r="IR4001" s="9"/>
      <c r="IS4001" s="9"/>
      <c r="IT4001" s="9"/>
      <c r="IU4001" s="9"/>
      <c r="IV4001" s="9"/>
    </row>
    <row r="4002" s="5" customFormat="1" ht="15.75" customHeight="1" spans="3:256">
      <c r="C4002" s="7"/>
      <c r="D4002" s="1"/>
      <c r="E4002" s="1"/>
      <c r="F4002" s="8"/>
      <c r="IP4002" s="9"/>
      <c r="IQ4002" s="9"/>
      <c r="IR4002" s="9"/>
      <c r="IS4002" s="9"/>
      <c r="IT4002" s="9"/>
      <c r="IU4002" s="9"/>
      <c r="IV4002" s="9"/>
    </row>
    <row r="4003" s="5" customFormat="1" ht="15.75" customHeight="1" spans="3:256">
      <c r="C4003" s="7"/>
      <c r="D4003" s="1"/>
      <c r="E4003" s="1"/>
      <c r="F4003" s="8"/>
      <c r="IP4003" s="9"/>
      <c r="IQ4003" s="9"/>
      <c r="IR4003" s="9"/>
      <c r="IS4003" s="9"/>
      <c r="IT4003" s="9"/>
      <c r="IU4003" s="9"/>
      <c r="IV4003" s="9"/>
    </row>
    <row r="4004" s="5" customFormat="1" ht="15.75" customHeight="1" spans="3:256">
      <c r="C4004" s="7"/>
      <c r="D4004" s="1"/>
      <c r="E4004" s="1"/>
      <c r="F4004" s="8"/>
      <c r="IP4004" s="9"/>
      <c r="IQ4004" s="9"/>
      <c r="IR4004" s="9"/>
      <c r="IS4004" s="9"/>
      <c r="IT4004" s="9"/>
      <c r="IU4004" s="9"/>
      <c r="IV4004" s="9"/>
    </row>
    <row r="4005" s="5" customFormat="1" ht="15.75" customHeight="1" spans="3:256">
      <c r="C4005" s="7"/>
      <c r="D4005" s="1"/>
      <c r="E4005" s="1"/>
      <c r="F4005" s="8"/>
      <c r="IP4005" s="9"/>
      <c r="IQ4005" s="9"/>
      <c r="IR4005" s="9"/>
      <c r="IS4005" s="9"/>
      <c r="IT4005" s="9"/>
      <c r="IU4005" s="9"/>
      <c r="IV4005" s="9"/>
    </row>
    <row r="4006" s="5" customFormat="1" ht="15.75" customHeight="1" spans="3:256">
      <c r="C4006" s="7"/>
      <c r="D4006" s="1"/>
      <c r="E4006" s="1"/>
      <c r="F4006" s="8"/>
      <c r="IP4006" s="9"/>
      <c r="IQ4006" s="9"/>
      <c r="IR4006" s="9"/>
      <c r="IS4006" s="9"/>
      <c r="IT4006" s="9"/>
      <c r="IU4006" s="9"/>
      <c r="IV4006" s="9"/>
    </row>
    <row r="4007" s="5" customFormat="1" ht="15.75" customHeight="1" spans="3:256">
      <c r="C4007" s="7"/>
      <c r="D4007" s="1"/>
      <c r="E4007" s="1"/>
      <c r="F4007" s="8"/>
      <c r="IP4007" s="9"/>
      <c r="IQ4007" s="9"/>
      <c r="IR4007" s="9"/>
      <c r="IS4007" s="9"/>
      <c r="IT4007" s="9"/>
      <c r="IU4007" s="9"/>
      <c r="IV4007" s="9"/>
    </row>
    <row r="4008" s="5" customFormat="1" ht="15.75" customHeight="1" spans="3:256">
      <c r="C4008" s="7"/>
      <c r="D4008" s="1"/>
      <c r="E4008" s="1"/>
      <c r="F4008" s="8"/>
      <c r="IP4008" s="9"/>
      <c r="IQ4008" s="9"/>
      <c r="IR4008" s="9"/>
      <c r="IS4008" s="9"/>
      <c r="IT4008" s="9"/>
      <c r="IU4008" s="9"/>
      <c r="IV4008" s="9"/>
    </row>
    <row r="4009" s="5" customFormat="1" ht="15.75" customHeight="1" spans="3:256">
      <c r="C4009" s="7"/>
      <c r="D4009" s="1"/>
      <c r="E4009" s="1"/>
      <c r="F4009" s="8"/>
      <c r="IP4009" s="9"/>
      <c r="IQ4009" s="9"/>
      <c r="IR4009" s="9"/>
      <c r="IS4009" s="9"/>
      <c r="IT4009" s="9"/>
      <c r="IU4009" s="9"/>
      <c r="IV4009" s="9"/>
    </row>
    <row r="4010" s="5" customFormat="1" ht="15.75" customHeight="1" spans="3:256">
      <c r="C4010" s="7"/>
      <c r="D4010" s="1"/>
      <c r="E4010" s="1"/>
      <c r="F4010" s="8"/>
      <c r="IP4010" s="9"/>
      <c r="IQ4010" s="9"/>
      <c r="IR4010" s="9"/>
      <c r="IS4010" s="9"/>
      <c r="IT4010" s="9"/>
      <c r="IU4010" s="9"/>
      <c r="IV4010" s="9"/>
    </row>
    <row r="4011" s="5" customFormat="1" ht="15.75" customHeight="1" spans="3:256">
      <c r="C4011" s="7"/>
      <c r="D4011" s="1"/>
      <c r="E4011" s="1"/>
      <c r="F4011" s="8"/>
      <c r="IP4011" s="9"/>
      <c r="IQ4011" s="9"/>
      <c r="IR4011" s="9"/>
      <c r="IS4011" s="9"/>
      <c r="IT4011" s="9"/>
      <c r="IU4011" s="9"/>
      <c r="IV4011" s="9"/>
    </row>
    <row r="4012" s="5" customFormat="1" ht="15.75" customHeight="1" spans="3:256">
      <c r="C4012" s="7"/>
      <c r="D4012" s="1"/>
      <c r="E4012" s="1"/>
      <c r="F4012" s="8"/>
      <c r="IP4012" s="9"/>
      <c r="IQ4012" s="9"/>
      <c r="IR4012" s="9"/>
      <c r="IS4012" s="9"/>
      <c r="IT4012" s="9"/>
      <c r="IU4012" s="9"/>
      <c r="IV4012" s="9"/>
    </row>
    <row r="4013" s="5" customFormat="1" ht="15.75" customHeight="1" spans="3:256">
      <c r="C4013" s="7"/>
      <c r="D4013" s="1"/>
      <c r="E4013" s="1"/>
      <c r="F4013" s="8"/>
      <c r="IP4013" s="9"/>
      <c r="IQ4013" s="9"/>
      <c r="IR4013" s="9"/>
      <c r="IS4013" s="9"/>
      <c r="IT4013" s="9"/>
      <c r="IU4013" s="9"/>
      <c r="IV4013" s="9"/>
    </row>
    <row r="4014" s="5" customFormat="1" ht="15.75" customHeight="1" spans="3:256">
      <c r="C4014" s="7"/>
      <c r="D4014" s="1"/>
      <c r="E4014" s="1"/>
      <c r="F4014" s="8"/>
      <c r="IP4014" s="9"/>
      <c r="IQ4014" s="9"/>
      <c r="IR4014" s="9"/>
      <c r="IS4014" s="9"/>
      <c r="IT4014" s="9"/>
      <c r="IU4014" s="9"/>
      <c r="IV4014" s="9"/>
    </row>
    <row r="4015" s="5" customFormat="1" ht="15.75" customHeight="1" spans="3:256">
      <c r="C4015" s="7"/>
      <c r="D4015" s="1"/>
      <c r="E4015" s="1"/>
      <c r="F4015" s="8"/>
      <c r="IP4015" s="9"/>
      <c r="IQ4015" s="9"/>
      <c r="IR4015" s="9"/>
      <c r="IS4015" s="9"/>
      <c r="IT4015" s="9"/>
      <c r="IU4015" s="9"/>
      <c r="IV4015" s="9"/>
    </row>
    <row r="4016" s="5" customFormat="1" ht="15.75" customHeight="1" spans="3:256">
      <c r="C4016" s="7"/>
      <c r="D4016" s="1"/>
      <c r="E4016" s="1"/>
      <c r="F4016" s="8"/>
      <c r="IP4016" s="9"/>
      <c r="IQ4016" s="9"/>
      <c r="IR4016" s="9"/>
      <c r="IS4016" s="9"/>
      <c r="IT4016" s="9"/>
      <c r="IU4016" s="9"/>
      <c r="IV4016" s="9"/>
    </row>
    <row r="4017" s="5" customFormat="1" ht="15.75" customHeight="1" spans="3:256">
      <c r="C4017" s="7"/>
      <c r="D4017" s="1"/>
      <c r="E4017" s="1"/>
      <c r="F4017" s="8"/>
      <c r="IP4017" s="9"/>
      <c r="IQ4017" s="9"/>
      <c r="IR4017" s="9"/>
      <c r="IS4017" s="9"/>
      <c r="IT4017" s="9"/>
      <c r="IU4017" s="9"/>
      <c r="IV4017" s="9"/>
    </row>
    <row r="4018" s="5" customFormat="1" ht="15.75" customHeight="1" spans="3:256">
      <c r="C4018" s="7"/>
      <c r="D4018" s="1"/>
      <c r="E4018" s="1"/>
      <c r="F4018" s="8"/>
      <c r="IP4018" s="9"/>
      <c r="IQ4018" s="9"/>
      <c r="IR4018" s="9"/>
      <c r="IS4018" s="9"/>
      <c r="IT4018" s="9"/>
      <c r="IU4018" s="9"/>
      <c r="IV4018" s="9"/>
    </row>
    <row r="4019" s="5" customFormat="1" ht="15.75" customHeight="1" spans="3:256">
      <c r="C4019" s="7"/>
      <c r="D4019" s="1"/>
      <c r="E4019" s="1"/>
      <c r="F4019" s="8"/>
      <c r="IP4019" s="9"/>
      <c r="IQ4019" s="9"/>
      <c r="IR4019" s="9"/>
      <c r="IS4019" s="9"/>
      <c r="IT4019" s="9"/>
      <c r="IU4019" s="9"/>
      <c r="IV4019" s="9"/>
    </row>
    <row r="4020" s="5" customFormat="1" ht="15.75" customHeight="1" spans="3:256">
      <c r="C4020" s="7"/>
      <c r="D4020" s="1"/>
      <c r="E4020" s="1"/>
      <c r="F4020" s="8"/>
      <c r="IP4020" s="9"/>
      <c r="IQ4020" s="9"/>
      <c r="IR4020" s="9"/>
      <c r="IS4020" s="9"/>
      <c r="IT4020" s="9"/>
      <c r="IU4020" s="9"/>
      <c r="IV4020" s="9"/>
    </row>
    <row r="4021" s="5" customFormat="1" ht="15.75" customHeight="1" spans="3:256">
      <c r="C4021" s="7"/>
      <c r="D4021" s="1"/>
      <c r="E4021" s="1"/>
      <c r="F4021" s="8"/>
      <c r="IP4021" s="9"/>
      <c r="IQ4021" s="9"/>
      <c r="IR4021" s="9"/>
      <c r="IS4021" s="9"/>
      <c r="IT4021" s="9"/>
      <c r="IU4021" s="9"/>
      <c r="IV4021" s="9"/>
    </row>
    <row r="4022" s="5" customFormat="1" ht="15.75" customHeight="1" spans="3:256">
      <c r="C4022" s="7"/>
      <c r="D4022" s="1"/>
      <c r="E4022" s="1"/>
      <c r="F4022" s="8"/>
      <c r="IP4022" s="9"/>
      <c r="IQ4022" s="9"/>
      <c r="IR4022" s="9"/>
      <c r="IS4022" s="9"/>
      <c r="IT4022" s="9"/>
      <c r="IU4022" s="9"/>
      <c r="IV4022" s="9"/>
    </row>
    <row r="4023" s="5" customFormat="1" ht="15.75" customHeight="1" spans="3:256">
      <c r="C4023" s="7"/>
      <c r="D4023" s="1"/>
      <c r="E4023" s="1"/>
      <c r="F4023" s="8"/>
      <c r="IP4023" s="9"/>
      <c r="IQ4023" s="9"/>
      <c r="IR4023" s="9"/>
      <c r="IS4023" s="9"/>
      <c r="IT4023" s="9"/>
      <c r="IU4023" s="9"/>
      <c r="IV4023" s="9"/>
    </row>
    <row r="4024" s="5" customFormat="1" ht="15.75" customHeight="1" spans="3:256">
      <c r="C4024" s="7"/>
      <c r="D4024" s="1"/>
      <c r="E4024" s="1"/>
      <c r="F4024" s="8"/>
      <c r="IP4024" s="9"/>
      <c r="IQ4024" s="9"/>
      <c r="IR4024" s="9"/>
      <c r="IS4024" s="9"/>
      <c r="IT4024" s="9"/>
      <c r="IU4024" s="9"/>
      <c r="IV4024" s="9"/>
    </row>
    <row r="4025" s="5" customFormat="1" ht="15.75" customHeight="1" spans="3:256">
      <c r="C4025" s="7"/>
      <c r="D4025" s="1"/>
      <c r="E4025" s="1"/>
      <c r="F4025" s="8"/>
      <c r="IP4025" s="9"/>
      <c r="IQ4025" s="9"/>
      <c r="IR4025" s="9"/>
      <c r="IS4025" s="9"/>
      <c r="IT4025" s="9"/>
      <c r="IU4025" s="9"/>
      <c r="IV4025" s="9"/>
    </row>
    <row r="4026" s="5" customFormat="1" ht="15.75" customHeight="1" spans="3:256">
      <c r="C4026" s="7"/>
      <c r="D4026" s="1"/>
      <c r="E4026" s="1"/>
      <c r="F4026" s="8"/>
      <c r="IP4026" s="9"/>
      <c r="IQ4026" s="9"/>
      <c r="IR4026" s="9"/>
      <c r="IS4026" s="9"/>
      <c r="IT4026" s="9"/>
      <c r="IU4026" s="9"/>
      <c r="IV4026" s="9"/>
    </row>
    <row r="4027" s="5" customFormat="1" ht="15.75" customHeight="1" spans="3:256">
      <c r="C4027" s="7"/>
      <c r="D4027" s="1"/>
      <c r="E4027" s="1"/>
      <c r="F4027" s="8"/>
      <c r="IP4027" s="9"/>
      <c r="IQ4027" s="9"/>
      <c r="IR4027" s="9"/>
      <c r="IS4027" s="9"/>
      <c r="IT4027" s="9"/>
      <c r="IU4027" s="9"/>
      <c r="IV4027" s="9"/>
    </row>
    <row r="4028" s="5" customFormat="1" ht="15.75" customHeight="1" spans="3:256">
      <c r="C4028" s="7"/>
      <c r="D4028" s="1"/>
      <c r="E4028" s="1"/>
      <c r="F4028" s="8"/>
      <c r="IP4028" s="9"/>
      <c r="IQ4028" s="9"/>
      <c r="IR4028" s="9"/>
      <c r="IS4028" s="9"/>
      <c r="IT4028" s="9"/>
      <c r="IU4028" s="9"/>
      <c r="IV4028" s="9"/>
    </row>
    <row r="4029" s="5" customFormat="1" ht="15.75" customHeight="1" spans="3:256">
      <c r="C4029" s="7"/>
      <c r="D4029" s="1"/>
      <c r="E4029" s="1"/>
      <c r="F4029" s="8"/>
      <c r="IP4029" s="9"/>
      <c r="IQ4029" s="9"/>
      <c r="IR4029" s="9"/>
      <c r="IS4029" s="9"/>
      <c r="IT4029" s="9"/>
      <c r="IU4029" s="9"/>
      <c r="IV4029" s="9"/>
    </row>
    <row r="4030" s="5" customFormat="1" ht="15.75" customHeight="1" spans="3:256">
      <c r="C4030" s="7"/>
      <c r="D4030" s="1"/>
      <c r="E4030" s="1"/>
      <c r="F4030" s="8"/>
      <c r="IP4030" s="9"/>
      <c r="IQ4030" s="9"/>
      <c r="IR4030" s="9"/>
      <c r="IS4030" s="9"/>
      <c r="IT4030" s="9"/>
      <c r="IU4030" s="9"/>
      <c r="IV4030" s="9"/>
    </row>
    <row r="4031" s="5" customFormat="1" ht="15.75" customHeight="1" spans="3:256">
      <c r="C4031" s="7"/>
      <c r="D4031" s="1"/>
      <c r="E4031" s="1"/>
      <c r="F4031" s="8"/>
      <c r="IP4031" s="9"/>
      <c r="IQ4031" s="9"/>
      <c r="IR4031" s="9"/>
      <c r="IS4031" s="9"/>
      <c r="IT4031" s="9"/>
      <c r="IU4031" s="9"/>
      <c r="IV4031" s="9"/>
    </row>
    <row r="4032" s="5" customFormat="1" ht="15.75" customHeight="1" spans="3:256">
      <c r="C4032" s="7"/>
      <c r="D4032" s="1"/>
      <c r="E4032" s="1"/>
      <c r="F4032" s="8"/>
      <c r="IP4032" s="9"/>
      <c r="IQ4032" s="9"/>
      <c r="IR4032" s="9"/>
      <c r="IS4032" s="9"/>
      <c r="IT4032" s="9"/>
      <c r="IU4032" s="9"/>
      <c r="IV4032" s="9"/>
    </row>
    <row r="4033" s="5" customFormat="1" ht="15.75" customHeight="1" spans="3:256">
      <c r="C4033" s="7"/>
      <c r="D4033" s="1"/>
      <c r="E4033" s="1"/>
      <c r="F4033" s="8"/>
      <c r="IP4033" s="9"/>
      <c r="IQ4033" s="9"/>
      <c r="IR4033" s="9"/>
      <c r="IS4033" s="9"/>
      <c r="IT4033" s="9"/>
      <c r="IU4033" s="9"/>
      <c r="IV4033" s="9"/>
    </row>
    <row r="4034" s="5" customFormat="1" ht="15.75" customHeight="1" spans="3:256">
      <c r="C4034" s="7"/>
      <c r="D4034" s="1"/>
      <c r="E4034" s="1"/>
      <c r="F4034" s="8"/>
      <c r="IP4034" s="9"/>
      <c r="IQ4034" s="9"/>
      <c r="IR4034" s="9"/>
      <c r="IS4034" s="9"/>
      <c r="IT4034" s="9"/>
      <c r="IU4034" s="9"/>
      <c r="IV4034" s="9"/>
    </row>
    <row r="4035" s="5" customFormat="1" ht="15.75" customHeight="1" spans="3:256">
      <c r="C4035" s="7"/>
      <c r="D4035" s="1"/>
      <c r="E4035" s="1"/>
      <c r="F4035" s="8"/>
      <c r="IP4035" s="9"/>
      <c r="IQ4035" s="9"/>
      <c r="IR4035" s="9"/>
      <c r="IS4035" s="9"/>
      <c r="IT4035" s="9"/>
      <c r="IU4035" s="9"/>
      <c r="IV4035" s="9"/>
    </row>
    <row r="4036" s="5" customFormat="1" ht="15.75" customHeight="1" spans="3:256">
      <c r="C4036" s="7"/>
      <c r="D4036" s="1"/>
      <c r="E4036" s="1"/>
      <c r="F4036" s="8"/>
      <c r="IP4036" s="9"/>
      <c r="IQ4036" s="9"/>
      <c r="IR4036" s="9"/>
      <c r="IS4036" s="9"/>
      <c r="IT4036" s="9"/>
      <c r="IU4036" s="9"/>
      <c r="IV4036" s="9"/>
    </row>
    <row r="4037" s="5" customFormat="1" ht="15.75" customHeight="1" spans="3:256">
      <c r="C4037" s="7"/>
      <c r="D4037" s="1"/>
      <c r="E4037" s="1"/>
      <c r="F4037" s="8"/>
      <c r="IP4037" s="9"/>
      <c r="IQ4037" s="9"/>
      <c r="IR4037" s="9"/>
      <c r="IS4037" s="9"/>
      <c r="IT4037" s="9"/>
      <c r="IU4037" s="9"/>
      <c r="IV4037" s="9"/>
    </row>
    <row r="4038" s="5" customFormat="1" ht="15.75" customHeight="1" spans="3:256">
      <c r="C4038" s="7"/>
      <c r="D4038" s="1"/>
      <c r="E4038" s="1"/>
      <c r="F4038" s="8"/>
      <c r="IP4038" s="9"/>
      <c r="IQ4038" s="9"/>
      <c r="IR4038" s="9"/>
      <c r="IS4038" s="9"/>
      <c r="IT4038" s="9"/>
      <c r="IU4038" s="9"/>
      <c r="IV4038" s="9"/>
    </row>
    <row r="4039" s="5" customFormat="1" ht="15.75" customHeight="1" spans="3:256">
      <c r="C4039" s="7"/>
      <c r="D4039" s="1"/>
      <c r="E4039" s="1"/>
      <c r="F4039" s="8"/>
      <c r="IP4039" s="9"/>
      <c r="IQ4039" s="9"/>
      <c r="IR4039" s="9"/>
      <c r="IS4039" s="9"/>
      <c r="IT4039" s="9"/>
      <c r="IU4039" s="9"/>
      <c r="IV4039" s="9"/>
    </row>
    <row r="4040" s="5" customFormat="1" ht="15.75" customHeight="1" spans="3:256">
      <c r="C4040" s="7"/>
      <c r="D4040" s="1"/>
      <c r="E4040" s="1"/>
      <c r="F4040" s="8"/>
      <c r="IP4040" s="9"/>
      <c r="IQ4040" s="9"/>
      <c r="IR4040" s="9"/>
      <c r="IS4040" s="9"/>
      <c r="IT4040" s="9"/>
      <c r="IU4040" s="9"/>
      <c r="IV4040" s="9"/>
    </row>
    <row r="4041" s="5" customFormat="1" ht="15.75" customHeight="1" spans="3:256">
      <c r="C4041" s="7"/>
      <c r="D4041" s="1"/>
      <c r="E4041" s="1"/>
      <c r="F4041" s="8"/>
      <c r="IP4041" s="9"/>
      <c r="IQ4041" s="9"/>
      <c r="IR4041" s="9"/>
      <c r="IS4041" s="9"/>
      <c r="IT4041" s="9"/>
      <c r="IU4041" s="9"/>
      <c r="IV4041" s="9"/>
    </row>
    <row r="4042" s="5" customFormat="1" ht="15.75" customHeight="1" spans="3:256">
      <c r="C4042" s="7"/>
      <c r="D4042" s="1"/>
      <c r="E4042" s="1"/>
      <c r="F4042" s="8"/>
      <c r="IP4042" s="9"/>
      <c r="IQ4042" s="9"/>
      <c r="IR4042" s="9"/>
      <c r="IS4042" s="9"/>
      <c r="IT4042" s="9"/>
      <c r="IU4042" s="9"/>
      <c r="IV4042" s="9"/>
    </row>
    <row r="4043" s="5" customFormat="1" ht="15.75" customHeight="1" spans="3:256">
      <c r="C4043" s="7"/>
      <c r="D4043" s="1"/>
      <c r="E4043" s="1"/>
      <c r="F4043" s="8"/>
      <c r="IP4043" s="9"/>
      <c r="IQ4043" s="9"/>
      <c r="IR4043" s="9"/>
      <c r="IS4043" s="9"/>
      <c r="IT4043" s="9"/>
      <c r="IU4043" s="9"/>
      <c r="IV4043" s="9"/>
    </row>
    <row r="4044" s="5" customFormat="1" ht="15.75" customHeight="1" spans="3:256">
      <c r="C4044" s="7"/>
      <c r="D4044" s="1"/>
      <c r="E4044" s="1"/>
      <c r="F4044" s="8"/>
      <c r="IP4044" s="9"/>
      <c r="IQ4044" s="9"/>
      <c r="IR4044" s="9"/>
      <c r="IS4044" s="9"/>
      <c r="IT4044" s="9"/>
      <c r="IU4044" s="9"/>
      <c r="IV4044" s="9"/>
    </row>
    <row r="4045" s="5" customFormat="1" ht="15.75" customHeight="1" spans="3:256">
      <c r="C4045" s="7"/>
      <c r="D4045" s="1"/>
      <c r="E4045" s="1"/>
      <c r="F4045" s="8"/>
      <c r="IP4045" s="9"/>
      <c r="IQ4045" s="9"/>
      <c r="IR4045" s="9"/>
      <c r="IS4045" s="9"/>
      <c r="IT4045" s="9"/>
      <c r="IU4045" s="9"/>
      <c r="IV4045" s="9"/>
    </row>
    <row r="4046" s="5" customFormat="1" ht="15.75" customHeight="1" spans="3:256">
      <c r="C4046" s="7"/>
      <c r="D4046" s="1"/>
      <c r="E4046" s="1"/>
      <c r="F4046" s="8"/>
      <c r="IP4046" s="9"/>
      <c r="IQ4046" s="9"/>
      <c r="IR4046" s="9"/>
      <c r="IS4046" s="9"/>
      <c r="IT4046" s="9"/>
      <c r="IU4046" s="9"/>
      <c r="IV4046" s="9"/>
    </row>
    <row r="4047" s="5" customFormat="1" ht="15.75" customHeight="1" spans="3:256">
      <c r="C4047" s="7"/>
      <c r="D4047" s="1"/>
      <c r="E4047" s="1"/>
      <c r="F4047" s="8"/>
      <c r="IP4047" s="9"/>
      <c r="IQ4047" s="9"/>
      <c r="IR4047" s="9"/>
      <c r="IS4047" s="9"/>
      <c r="IT4047" s="9"/>
      <c r="IU4047" s="9"/>
      <c r="IV4047" s="9"/>
    </row>
    <row r="4048" s="5" customFormat="1" ht="15.75" customHeight="1" spans="3:256">
      <c r="C4048" s="7"/>
      <c r="D4048" s="1"/>
      <c r="E4048" s="1"/>
      <c r="F4048" s="8"/>
      <c r="IP4048" s="9"/>
      <c r="IQ4048" s="9"/>
      <c r="IR4048" s="9"/>
      <c r="IS4048" s="9"/>
      <c r="IT4048" s="9"/>
      <c r="IU4048" s="9"/>
      <c r="IV4048" s="9"/>
    </row>
    <row r="4049" s="5" customFormat="1" ht="15.75" customHeight="1" spans="3:256">
      <c r="C4049" s="7"/>
      <c r="D4049" s="1"/>
      <c r="E4049" s="1"/>
      <c r="F4049" s="8"/>
      <c r="IP4049" s="9"/>
      <c r="IQ4049" s="9"/>
      <c r="IR4049" s="9"/>
      <c r="IS4049" s="9"/>
      <c r="IT4049" s="9"/>
      <c r="IU4049" s="9"/>
      <c r="IV4049" s="9"/>
    </row>
    <row r="4050" s="5" customFormat="1" ht="15.75" customHeight="1" spans="3:256">
      <c r="C4050" s="7"/>
      <c r="D4050" s="1"/>
      <c r="E4050" s="1"/>
      <c r="F4050" s="8"/>
      <c r="IP4050" s="9"/>
      <c r="IQ4050" s="9"/>
      <c r="IR4050" s="9"/>
      <c r="IS4050" s="9"/>
      <c r="IT4050" s="9"/>
      <c r="IU4050" s="9"/>
      <c r="IV4050" s="9"/>
    </row>
    <row r="4051" s="5" customFormat="1" ht="15.75" customHeight="1" spans="3:256">
      <c r="C4051" s="7"/>
      <c r="D4051" s="1"/>
      <c r="E4051" s="1"/>
      <c r="F4051" s="8"/>
      <c r="IP4051" s="9"/>
      <c r="IQ4051" s="9"/>
      <c r="IR4051" s="9"/>
      <c r="IS4051" s="9"/>
      <c r="IT4051" s="9"/>
      <c r="IU4051" s="9"/>
      <c r="IV4051" s="9"/>
    </row>
    <row r="4052" s="5" customFormat="1" ht="15.75" customHeight="1" spans="3:256">
      <c r="C4052" s="7"/>
      <c r="D4052" s="1"/>
      <c r="E4052" s="1"/>
      <c r="F4052" s="8"/>
      <c r="IP4052" s="9"/>
      <c r="IQ4052" s="9"/>
      <c r="IR4052" s="9"/>
      <c r="IS4052" s="9"/>
      <c r="IT4052" s="9"/>
      <c r="IU4052" s="9"/>
      <c r="IV4052" s="9"/>
    </row>
    <row r="4053" s="5" customFormat="1" ht="15.75" customHeight="1" spans="3:256">
      <c r="C4053" s="7"/>
      <c r="D4053" s="1"/>
      <c r="E4053" s="1"/>
      <c r="F4053" s="8"/>
      <c r="IP4053" s="9"/>
      <c r="IQ4053" s="9"/>
      <c r="IR4053" s="9"/>
      <c r="IS4053" s="9"/>
      <c r="IT4053" s="9"/>
      <c r="IU4053" s="9"/>
      <c r="IV4053" s="9"/>
    </row>
    <row r="4054" s="5" customFormat="1" ht="15.75" customHeight="1" spans="3:256">
      <c r="C4054" s="7"/>
      <c r="D4054" s="1"/>
      <c r="E4054" s="1"/>
      <c r="F4054" s="8"/>
      <c r="IP4054" s="9"/>
      <c r="IQ4054" s="9"/>
      <c r="IR4054" s="9"/>
      <c r="IS4054" s="9"/>
      <c r="IT4054" s="9"/>
      <c r="IU4054" s="9"/>
      <c r="IV4054" s="9"/>
    </row>
    <row r="4055" s="5" customFormat="1" ht="15.75" customHeight="1" spans="3:256">
      <c r="C4055" s="7"/>
      <c r="D4055" s="1"/>
      <c r="E4055" s="1"/>
      <c r="F4055" s="8"/>
      <c r="IP4055" s="9"/>
      <c r="IQ4055" s="9"/>
      <c r="IR4055" s="9"/>
      <c r="IS4055" s="9"/>
      <c r="IT4055" s="9"/>
      <c r="IU4055" s="9"/>
      <c r="IV4055" s="9"/>
    </row>
    <row r="4056" s="5" customFormat="1" ht="15.75" customHeight="1" spans="3:256">
      <c r="C4056" s="7"/>
      <c r="D4056" s="1"/>
      <c r="E4056" s="1"/>
      <c r="F4056" s="8"/>
      <c r="IP4056" s="9"/>
      <c r="IQ4056" s="9"/>
      <c r="IR4056" s="9"/>
      <c r="IS4056" s="9"/>
      <c r="IT4056" s="9"/>
      <c r="IU4056" s="9"/>
      <c r="IV4056" s="9"/>
    </row>
    <row r="4057" s="5" customFormat="1" ht="15.75" customHeight="1" spans="3:256">
      <c r="C4057" s="7"/>
      <c r="D4057" s="1"/>
      <c r="E4057" s="1"/>
      <c r="F4057" s="8"/>
      <c r="IP4057" s="9"/>
      <c r="IQ4057" s="9"/>
      <c r="IR4057" s="9"/>
      <c r="IS4057" s="9"/>
      <c r="IT4057" s="9"/>
      <c r="IU4057" s="9"/>
      <c r="IV4057" s="9"/>
    </row>
    <row r="4058" s="5" customFormat="1" ht="15.75" customHeight="1" spans="3:256">
      <c r="C4058" s="7"/>
      <c r="D4058" s="1"/>
      <c r="E4058" s="1"/>
      <c r="F4058" s="8"/>
      <c r="IP4058" s="9"/>
      <c r="IQ4058" s="9"/>
      <c r="IR4058" s="9"/>
      <c r="IS4058" s="9"/>
      <c r="IT4058" s="9"/>
      <c r="IU4058" s="9"/>
      <c r="IV4058" s="9"/>
    </row>
    <row r="4059" s="5" customFormat="1" ht="15.75" customHeight="1" spans="3:256">
      <c r="C4059" s="7"/>
      <c r="D4059" s="1"/>
      <c r="E4059" s="1"/>
      <c r="F4059" s="8"/>
      <c r="IP4059" s="9"/>
      <c r="IQ4059" s="9"/>
      <c r="IR4059" s="9"/>
      <c r="IS4059" s="9"/>
      <c r="IT4059" s="9"/>
      <c r="IU4059" s="9"/>
      <c r="IV4059" s="9"/>
    </row>
    <row r="4060" s="5" customFormat="1" ht="15.75" customHeight="1" spans="3:256">
      <c r="C4060" s="7"/>
      <c r="D4060" s="1"/>
      <c r="E4060" s="1"/>
      <c r="F4060" s="8"/>
      <c r="IP4060" s="9"/>
      <c r="IQ4060" s="9"/>
      <c r="IR4060" s="9"/>
      <c r="IS4060" s="9"/>
      <c r="IT4060" s="9"/>
      <c r="IU4060" s="9"/>
      <c r="IV4060" s="9"/>
    </row>
    <row r="4061" s="5" customFormat="1" ht="15.75" customHeight="1" spans="3:256">
      <c r="C4061" s="7"/>
      <c r="D4061" s="1"/>
      <c r="E4061" s="1"/>
      <c r="F4061" s="8"/>
      <c r="IP4061" s="9"/>
      <c r="IQ4061" s="9"/>
      <c r="IR4061" s="9"/>
      <c r="IS4061" s="9"/>
      <c r="IT4061" s="9"/>
      <c r="IU4061" s="9"/>
      <c r="IV4061" s="9"/>
    </row>
    <row r="4062" s="5" customFormat="1" ht="15.75" customHeight="1" spans="3:256">
      <c r="C4062" s="7"/>
      <c r="D4062" s="1"/>
      <c r="E4062" s="1"/>
      <c r="F4062" s="8"/>
      <c r="IP4062" s="9"/>
      <c r="IQ4062" s="9"/>
      <c r="IR4062" s="9"/>
      <c r="IS4062" s="9"/>
      <c r="IT4062" s="9"/>
      <c r="IU4062" s="9"/>
      <c r="IV4062" s="9"/>
    </row>
    <row r="4063" s="5" customFormat="1" ht="15.75" customHeight="1" spans="3:256">
      <c r="C4063" s="7"/>
      <c r="D4063" s="1"/>
      <c r="E4063" s="1"/>
      <c r="F4063" s="8"/>
      <c r="IP4063" s="9"/>
      <c r="IQ4063" s="9"/>
      <c r="IR4063" s="9"/>
      <c r="IS4063" s="9"/>
      <c r="IT4063" s="9"/>
      <c r="IU4063" s="9"/>
      <c r="IV4063" s="9"/>
    </row>
    <row r="4064" s="5" customFormat="1" ht="15.75" customHeight="1" spans="3:256">
      <c r="C4064" s="7"/>
      <c r="D4064" s="1"/>
      <c r="E4064" s="1"/>
      <c r="F4064" s="8"/>
      <c r="IP4064" s="9"/>
      <c r="IQ4064" s="9"/>
      <c r="IR4064" s="9"/>
      <c r="IS4064" s="9"/>
      <c r="IT4064" s="9"/>
      <c r="IU4064" s="9"/>
      <c r="IV4064" s="9"/>
    </row>
    <row r="4065" s="5" customFormat="1" ht="15.75" customHeight="1" spans="3:256">
      <c r="C4065" s="7"/>
      <c r="D4065" s="1"/>
      <c r="E4065" s="1"/>
      <c r="F4065" s="8"/>
      <c r="IP4065" s="9"/>
      <c r="IQ4065" s="9"/>
      <c r="IR4065" s="9"/>
      <c r="IS4065" s="9"/>
      <c r="IT4065" s="9"/>
      <c r="IU4065" s="9"/>
      <c r="IV4065" s="9"/>
    </row>
    <row r="4066" s="5" customFormat="1" ht="15.75" customHeight="1" spans="3:256">
      <c r="C4066" s="7"/>
      <c r="D4066" s="1"/>
      <c r="E4066" s="1"/>
      <c r="F4066" s="8"/>
      <c r="IP4066" s="9"/>
      <c r="IQ4066" s="9"/>
      <c r="IR4066" s="9"/>
      <c r="IS4066" s="9"/>
      <c r="IT4066" s="9"/>
      <c r="IU4066" s="9"/>
      <c r="IV4066" s="9"/>
    </row>
    <row r="4067" s="5" customFormat="1" ht="15.75" customHeight="1" spans="3:256">
      <c r="C4067" s="7"/>
      <c r="D4067" s="1"/>
      <c r="E4067" s="1"/>
      <c r="F4067" s="8"/>
      <c r="IP4067" s="9"/>
      <c r="IQ4067" s="9"/>
      <c r="IR4067" s="9"/>
      <c r="IS4067" s="9"/>
      <c r="IT4067" s="9"/>
      <c r="IU4067" s="9"/>
      <c r="IV4067" s="9"/>
    </row>
    <row r="4068" s="5" customFormat="1" ht="15.75" customHeight="1" spans="3:256">
      <c r="C4068" s="7"/>
      <c r="D4068" s="1"/>
      <c r="E4068" s="1"/>
      <c r="F4068" s="8"/>
      <c r="IP4068" s="9"/>
      <c r="IQ4068" s="9"/>
      <c r="IR4068" s="9"/>
      <c r="IS4068" s="9"/>
      <c r="IT4068" s="9"/>
      <c r="IU4068" s="9"/>
      <c r="IV4068" s="9"/>
    </row>
    <row r="4069" s="5" customFormat="1" ht="15.75" customHeight="1" spans="3:256">
      <c r="C4069" s="7"/>
      <c r="D4069" s="1"/>
      <c r="E4069" s="1"/>
      <c r="F4069" s="8"/>
      <c r="IP4069" s="9"/>
      <c r="IQ4069" s="9"/>
      <c r="IR4069" s="9"/>
      <c r="IS4069" s="9"/>
      <c r="IT4069" s="9"/>
      <c r="IU4069" s="9"/>
      <c r="IV4069" s="9"/>
    </row>
    <row r="4070" s="5" customFormat="1" ht="15.75" customHeight="1" spans="3:256">
      <c r="C4070" s="7"/>
      <c r="D4070" s="1"/>
      <c r="E4070" s="1"/>
      <c r="F4070" s="8"/>
      <c r="IP4070" s="9"/>
      <c r="IQ4070" s="9"/>
      <c r="IR4070" s="9"/>
      <c r="IS4070" s="9"/>
      <c r="IT4070" s="9"/>
      <c r="IU4070" s="9"/>
      <c r="IV4070" s="9"/>
    </row>
    <row r="4071" s="5" customFormat="1" ht="15.75" customHeight="1" spans="3:256">
      <c r="C4071" s="7"/>
      <c r="D4071" s="1"/>
      <c r="E4071" s="1"/>
      <c r="F4071" s="8"/>
      <c r="IP4071" s="9"/>
      <c r="IQ4071" s="9"/>
      <c r="IR4071" s="9"/>
      <c r="IS4071" s="9"/>
      <c r="IT4071" s="9"/>
      <c r="IU4071" s="9"/>
      <c r="IV4071" s="9"/>
    </row>
    <row r="4072" s="5" customFormat="1" ht="15.75" customHeight="1" spans="3:256">
      <c r="C4072" s="7"/>
      <c r="D4072" s="1"/>
      <c r="E4072" s="1"/>
      <c r="F4072" s="8"/>
      <c r="IP4072" s="9"/>
      <c r="IQ4072" s="9"/>
      <c r="IR4072" s="9"/>
      <c r="IS4072" s="9"/>
      <c r="IT4072" s="9"/>
      <c r="IU4072" s="9"/>
      <c r="IV4072" s="9"/>
    </row>
    <row r="4073" s="5" customFormat="1" ht="15.75" customHeight="1" spans="3:256">
      <c r="C4073" s="7"/>
      <c r="D4073" s="1"/>
      <c r="E4073" s="1"/>
      <c r="F4073" s="8"/>
      <c r="IP4073" s="9"/>
      <c r="IQ4073" s="9"/>
      <c r="IR4073" s="9"/>
      <c r="IS4073" s="9"/>
      <c r="IT4073" s="9"/>
      <c r="IU4073" s="9"/>
      <c r="IV4073" s="9"/>
    </row>
    <row r="4074" s="5" customFormat="1" ht="15.75" customHeight="1" spans="3:256">
      <c r="C4074" s="7"/>
      <c r="D4074" s="1"/>
      <c r="E4074" s="1"/>
      <c r="F4074" s="8"/>
      <c r="IP4074" s="9"/>
      <c r="IQ4074" s="9"/>
      <c r="IR4074" s="9"/>
      <c r="IS4074" s="9"/>
      <c r="IT4074" s="9"/>
      <c r="IU4074" s="9"/>
      <c r="IV4074" s="9"/>
    </row>
    <row r="4075" s="5" customFormat="1" ht="15.75" customHeight="1" spans="3:256">
      <c r="C4075" s="7"/>
      <c r="D4075" s="1"/>
      <c r="E4075" s="1"/>
      <c r="F4075" s="8"/>
      <c r="IP4075" s="9"/>
      <c r="IQ4075" s="9"/>
      <c r="IR4075" s="9"/>
      <c r="IS4075" s="9"/>
      <c r="IT4075" s="9"/>
      <c r="IU4075" s="9"/>
      <c r="IV4075" s="9"/>
    </row>
    <row r="4076" s="5" customFormat="1" ht="15.75" customHeight="1" spans="3:256">
      <c r="C4076" s="7"/>
      <c r="D4076" s="1"/>
      <c r="E4076" s="1"/>
      <c r="F4076" s="8"/>
      <c r="IP4076" s="9"/>
      <c r="IQ4076" s="9"/>
      <c r="IR4076" s="9"/>
      <c r="IS4076" s="9"/>
      <c r="IT4076" s="9"/>
      <c r="IU4076" s="9"/>
      <c r="IV4076" s="9"/>
    </row>
    <row r="4077" s="5" customFormat="1" ht="15.75" customHeight="1" spans="3:256">
      <c r="C4077" s="7"/>
      <c r="D4077" s="1"/>
      <c r="E4077" s="1"/>
      <c r="F4077" s="8"/>
      <c r="IP4077" s="9"/>
      <c r="IQ4077" s="9"/>
      <c r="IR4077" s="9"/>
      <c r="IS4077" s="9"/>
      <c r="IT4077" s="9"/>
      <c r="IU4077" s="9"/>
      <c r="IV4077" s="9"/>
    </row>
    <row r="4078" s="5" customFormat="1" ht="15.75" customHeight="1" spans="3:256">
      <c r="C4078" s="7"/>
      <c r="D4078" s="1"/>
      <c r="E4078" s="1"/>
      <c r="F4078" s="8"/>
      <c r="IP4078" s="9"/>
      <c r="IQ4078" s="9"/>
      <c r="IR4078" s="9"/>
      <c r="IS4078" s="9"/>
      <c r="IT4078" s="9"/>
      <c r="IU4078" s="9"/>
      <c r="IV4078" s="9"/>
    </row>
    <row r="4079" s="5" customFormat="1" ht="15.75" customHeight="1" spans="3:256">
      <c r="C4079" s="7"/>
      <c r="D4079" s="1"/>
      <c r="E4079" s="1"/>
      <c r="F4079" s="8"/>
      <c r="IP4079" s="9"/>
      <c r="IQ4079" s="9"/>
      <c r="IR4079" s="9"/>
      <c r="IS4079" s="9"/>
      <c r="IT4079" s="9"/>
      <c r="IU4079" s="9"/>
      <c r="IV4079" s="9"/>
    </row>
    <row r="4080" s="5" customFormat="1" ht="15.75" customHeight="1" spans="3:256">
      <c r="C4080" s="7"/>
      <c r="D4080" s="1"/>
      <c r="E4080" s="1"/>
      <c r="F4080" s="8"/>
      <c r="IP4080" s="9"/>
      <c r="IQ4080" s="9"/>
      <c r="IR4080" s="9"/>
      <c r="IS4080" s="9"/>
      <c r="IT4080" s="9"/>
      <c r="IU4080" s="9"/>
      <c r="IV4080" s="9"/>
    </row>
    <row r="4081" s="5" customFormat="1" ht="15.75" customHeight="1" spans="3:256">
      <c r="C4081" s="7"/>
      <c r="D4081" s="1"/>
      <c r="E4081" s="1"/>
      <c r="F4081" s="8"/>
      <c r="IP4081" s="9"/>
      <c r="IQ4081" s="9"/>
      <c r="IR4081" s="9"/>
      <c r="IS4081" s="9"/>
      <c r="IT4081" s="9"/>
      <c r="IU4081" s="9"/>
      <c r="IV4081" s="9"/>
    </row>
    <row r="4082" s="5" customFormat="1" ht="15.75" customHeight="1" spans="3:256">
      <c r="C4082" s="7"/>
      <c r="D4082" s="1"/>
      <c r="E4082" s="1"/>
      <c r="F4082" s="8"/>
      <c r="IP4082" s="9"/>
      <c r="IQ4082" s="9"/>
      <c r="IR4082" s="9"/>
      <c r="IS4082" s="9"/>
      <c r="IT4082" s="9"/>
      <c r="IU4082" s="9"/>
      <c r="IV4082" s="9"/>
    </row>
    <row r="4083" s="5" customFormat="1" ht="15.75" customHeight="1" spans="3:256">
      <c r="C4083" s="7"/>
      <c r="D4083" s="1"/>
      <c r="E4083" s="1"/>
      <c r="F4083" s="8"/>
      <c r="IP4083" s="9"/>
      <c r="IQ4083" s="9"/>
      <c r="IR4083" s="9"/>
      <c r="IS4083" s="9"/>
      <c r="IT4083" s="9"/>
      <c r="IU4083" s="9"/>
      <c r="IV4083" s="9"/>
    </row>
    <row r="4084" s="5" customFormat="1" ht="15.75" customHeight="1" spans="3:256">
      <c r="C4084" s="7"/>
      <c r="D4084" s="1"/>
      <c r="E4084" s="1"/>
      <c r="F4084" s="8"/>
      <c r="IP4084" s="9"/>
      <c r="IQ4084" s="9"/>
      <c r="IR4084" s="9"/>
      <c r="IS4084" s="9"/>
      <c r="IT4084" s="9"/>
      <c r="IU4084" s="9"/>
      <c r="IV4084" s="9"/>
    </row>
    <row r="4085" s="5" customFormat="1" ht="15.75" customHeight="1" spans="3:256">
      <c r="C4085" s="7"/>
      <c r="D4085" s="1"/>
      <c r="E4085" s="1"/>
      <c r="F4085" s="8"/>
      <c r="IP4085" s="9"/>
      <c r="IQ4085" s="9"/>
      <c r="IR4085" s="9"/>
      <c r="IS4085" s="9"/>
      <c r="IT4085" s="9"/>
      <c r="IU4085" s="9"/>
      <c r="IV4085" s="9"/>
    </row>
    <row r="4086" s="5" customFormat="1" ht="15.75" customHeight="1" spans="3:256">
      <c r="C4086" s="7"/>
      <c r="D4086" s="1"/>
      <c r="E4086" s="1"/>
      <c r="F4086" s="8"/>
      <c r="IP4086" s="9"/>
      <c r="IQ4086" s="9"/>
      <c r="IR4086" s="9"/>
      <c r="IS4086" s="9"/>
      <c r="IT4086" s="9"/>
      <c r="IU4086" s="9"/>
      <c r="IV4086" s="9"/>
    </row>
    <row r="4087" s="5" customFormat="1" ht="15.75" customHeight="1" spans="3:256">
      <c r="C4087" s="7"/>
      <c r="D4087" s="1"/>
      <c r="E4087" s="1"/>
      <c r="F4087" s="8"/>
      <c r="IP4087" s="9"/>
      <c r="IQ4087" s="9"/>
      <c r="IR4087" s="9"/>
      <c r="IS4087" s="9"/>
      <c r="IT4087" s="9"/>
      <c r="IU4087" s="9"/>
      <c r="IV4087" s="9"/>
    </row>
    <row r="4088" s="5" customFormat="1" ht="15.75" customHeight="1" spans="3:256">
      <c r="C4088" s="7"/>
      <c r="D4088" s="1"/>
      <c r="E4088" s="1"/>
      <c r="F4088" s="8"/>
      <c r="IP4088" s="9"/>
      <c r="IQ4088" s="9"/>
      <c r="IR4088" s="9"/>
      <c r="IS4088" s="9"/>
      <c r="IT4088" s="9"/>
      <c r="IU4088" s="9"/>
      <c r="IV4088" s="9"/>
    </row>
    <row r="4089" s="5" customFormat="1" ht="15.75" customHeight="1" spans="3:256">
      <c r="C4089" s="7"/>
      <c r="D4089" s="1"/>
      <c r="E4089" s="1"/>
      <c r="F4089" s="8"/>
      <c r="IP4089" s="9"/>
      <c r="IQ4089" s="9"/>
      <c r="IR4089" s="9"/>
      <c r="IS4089" s="9"/>
      <c r="IT4089" s="9"/>
      <c r="IU4089" s="9"/>
      <c r="IV4089" s="9"/>
    </row>
    <row r="4090" s="5" customFormat="1" ht="15.75" customHeight="1" spans="3:256">
      <c r="C4090" s="7"/>
      <c r="D4090" s="1"/>
      <c r="E4090" s="1"/>
      <c r="F4090" s="8"/>
      <c r="IP4090" s="9"/>
      <c r="IQ4090" s="9"/>
      <c r="IR4090" s="9"/>
      <c r="IS4090" s="9"/>
      <c r="IT4090" s="9"/>
      <c r="IU4090" s="9"/>
      <c r="IV4090" s="9"/>
    </row>
    <row r="4091" s="5" customFormat="1" ht="15.75" customHeight="1" spans="3:256">
      <c r="C4091" s="7"/>
      <c r="D4091" s="1"/>
      <c r="E4091" s="1"/>
      <c r="F4091" s="8"/>
      <c r="IP4091" s="9"/>
      <c r="IQ4091" s="9"/>
      <c r="IR4091" s="9"/>
      <c r="IS4091" s="9"/>
      <c r="IT4091" s="9"/>
      <c r="IU4091" s="9"/>
      <c r="IV4091" s="9"/>
    </row>
    <row r="4092" s="5" customFormat="1" ht="15.75" customHeight="1" spans="3:256">
      <c r="C4092" s="7"/>
      <c r="D4092" s="1"/>
      <c r="E4092" s="1"/>
      <c r="F4092" s="8"/>
      <c r="IP4092" s="9"/>
      <c r="IQ4092" s="9"/>
      <c r="IR4092" s="9"/>
      <c r="IS4092" s="9"/>
      <c r="IT4092" s="9"/>
      <c r="IU4092" s="9"/>
      <c r="IV4092" s="9"/>
    </row>
    <row r="4093" s="5" customFormat="1" ht="15.75" customHeight="1" spans="3:256">
      <c r="C4093" s="7"/>
      <c r="D4093" s="1"/>
      <c r="E4093" s="1"/>
      <c r="F4093" s="8"/>
      <c r="IP4093" s="9"/>
      <c r="IQ4093" s="9"/>
      <c r="IR4093" s="9"/>
      <c r="IS4093" s="9"/>
      <c r="IT4093" s="9"/>
      <c r="IU4093" s="9"/>
      <c r="IV4093" s="9"/>
    </row>
    <row r="4094" s="5" customFormat="1" ht="15.75" customHeight="1" spans="3:256">
      <c r="C4094" s="7"/>
      <c r="D4094" s="1"/>
      <c r="E4094" s="1"/>
      <c r="F4094" s="8"/>
      <c r="IP4094" s="9"/>
      <c r="IQ4094" s="9"/>
      <c r="IR4094" s="9"/>
      <c r="IS4094" s="9"/>
      <c r="IT4094" s="9"/>
      <c r="IU4094" s="9"/>
      <c r="IV4094" s="9"/>
    </row>
    <row r="4095" s="5" customFormat="1" ht="15.75" customHeight="1" spans="3:256">
      <c r="C4095" s="7"/>
      <c r="D4095" s="1"/>
      <c r="E4095" s="1"/>
      <c r="F4095" s="8"/>
      <c r="IP4095" s="9"/>
      <c r="IQ4095" s="9"/>
      <c r="IR4095" s="9"/>
      <c r="IS4095" s="9"/>
      <c r="IT4095" s="9"/>
      <c r="IU4095" s="9"/>
      <c r="IV4095" s="9"/>
    </row>
    <row r="4096" s="5" customFormat="1" ht="15.75" customHeight="1" spans="3:256">
      <c r="C4096" s="7"/>
      <c r="D4096" s="1"/>
      <c r="E4096" s="1"/>
      <c r="F4096" s="8"/>
      <c r="IP4096" s="9"/>
      <c r="IQ4096" s="9"/>
      <c r="IR4096" s="9"/>
      <c r="IS4096" s="9"/>
      <c r="IT4096" s="9"/>
      <c r="IU4096" s="9"/>
      <c r="IV4096" s="9"/>
    </row>
    <row r="4097" s="5" customFormat="1" ht="15.75" customHeight="1" spans="3:256">
      <c r="C4097" s="7"/>
      <c r="D4097" s="1"/>
      <c r="E4097" s="1"/>
      <c r="F4097" s="8"/>
      <c r="IP4097" s="9"/>
      <c r="IQ4097" s="9"/>
      <c r="IR4097" s="9"/>
      <c r="IS4097" s="9"/>
      <c r="IT4097" s="9"/>
      <c r="IU4097" s="9"/>
      <c r="IV4097" s="9"/>
    </row>
    <row r="4098" s="5" customFormat="1" ht="15.75" customHeight="1" spans="3:256">
      <c r="C4098" s="7"/>
      <c r="D4098" s="1"/>
      <c r="E4098" s="1"/>
      <c r="F4098" s="8"/>
      <c r="IP4098" s="9"/>
      <c r="IQ4098" s="9"/>
      <c r="IR4098" s="9"/>
      <c r="IS4098" s="9"/>
      <c r="IT4098" s="9"/>
      <c r="IU4098" s="9"/>
      <c r="IV4098" s="9"/>
    </row>
    <row r="4099" s="5" customFormat="1" ht="15.75" customHeight="1" spans="3:256">
      <c r="C4099" s="7"/>
      <c r="D4099" s="1"/>
      <c r="E4099" s="1"/>
      <c r="F4099" s="8"/>
      <c r="IP4099" s="9"/>
      <c r="IQ4099" s="9"/>
      <c r="IR4099" s="9"/>
      <c r="IS4099" s="9"/>
      <c r="IT4099" s="9"/>
      <c r="IU4099" s="9"/>
      <c r="IV4099" s="9"/>
    </row>
    <row r="4100" s="5" customFormat="1" ht="15.75" customHeight="1" spans="3:256">
      <c r="C4100" s="7"/>
      <c r="D4100" s="1"/>
      <c r="E4100" s="1"/>
      <c r="F4100" s="8"/>
      <c r="IP4100" s="9"/>
      <c r="IQ4100" s="9"/>
      <c r="IR4100" s="9"/>
      <c r="IS4100" s="9"/>
      <c r="IT4100" s="9"/>
      <c r="IU4100" s="9"/>
      <c r="IV4100" s="9"/>
    </row>
    <row r="4101" s="5" customFormat="1" ht="15.75" customHeight="1" spans="3:256">
      <c r="C4101" s="7"/>
      <c r="D4101" s="1"/>
      <c r="E4101" s="1"/>
      <c r="F4101" s="8"/>
      <c r="IP4101" s="9"/>
      <c r="IQ4101" s="9"/>
      <c r="IR4101" s="9"/>
      <c r="IS4101" s="9"/>
      <c r="IT4101" s="9"/>
      <c r="IU4101" s="9"/>
      <c r="IV4101" s="9"/>
    </row>
    <row r="4102" s="5" customFormat="1" ht="15.75" customHeight="1" spans="3:256">
      <c r="C4102" s="7"/>
      <c r="D4102" s="1"/>
      <c r="E4102" s="1"/>
      <c r="F4102" s="8"/>
      <c r="IP4102" s="9"/>
      <c r="IQ4102" s="9"/>
      <c r="IR4102" s="9"/>
      <c r="IS4102" s="9"/>
      <c r="IT4102" s="9"/>
      <c r="IU4102" s="9"/>
      <c r="IV4102" s="9"/>
    </row>
    <row r="4103" s="5" customFormat="1" ht="15.75" customHeight="1" spans="3:256">
      <c r="C4103" s="7"/>
      <c r="D4103" s="1"/>
      <c r="E4103" s="1"/>
      <c r="F4103" s="8"/>
      <c r="IP4103" s="9"/>
      <c r="IQ4103" s="9"/>
      <c r="IR4103" s="9"/>
      <c r="IS4103" s="9"/>
      <c r="IT4103" s="9"/>
      <c r="IU4103" s="9"/>
      <c r="IV4103" s="9"/>
    </row>
    <row r="4104" s="5" customFormat="1" ht="15.75" customHeight="1" spans="3:256">
      <c r="C4104" s="7"/>
      <c r="D4104" s="1"/>
      <c r="E4104" s="1"/>
      <c r="F4104" s="8"/>
      <c r="IP4104" s="9"/>
      <c r="IQ4104" s="9"/>
      <c r="IR4104" s="9"/>
      <c r="IS4104" s="9"/>
      <c r="IT4104" s="9"/>
      <c r="IU4104" s="9"/>
      <c r="IV4104" s="9"/>
    </row>
    <row r="4105" s="5" customFormat="1" ht="15.75" customHeight="1" spans="3:256">
      <c r="C4105" s="7"/>
      <c r="D4105" s="1"/>
      <c r="E4105" s="1"/>
      <c r="F4105" s="8"/>
      <c r="IP4105" s="9"/>
      <c r="IQ4105" s="9"/>
      <c r="IR4105" s="9"/>
      <c r="IS4105" s="9"/>
      <c r="IT4105" s="9"/>
      <c r="IU4105" s="9"/>
      <c r="IV4105" s="9"/>
    </row>
    <row r="4106" s="5" customFormat="1" ht="15.75" customHeight="1" spans="3:256">
      <c r="C4106" s="7"/>
      <c r="D4106" s="1"/>
      <c r="E4106" s="1"/>
      <c r="F4106" s="8"/>
      <c r="IP4106" s="9"/>
      <c r="IQ4106" s="9"/>
      <c r="IR4106" s="9"/>
      <c r="IS4106" s="9"/>
      <c r="IT4106" s="9"/>
      <c r="IU4106" s="9"/>
      <c r="IV4106" s="9"/>
    </row>
    <row r="4107" s="5" customFormat="1" ht="15.75" customHeight="1" spans="3:256">
      <c r="C4107" s="7"/>
      <c r="D4107" s="1"/>
      <c r="E4107" s="1"/>
      <c r="F4107" s="8"/>
      <c r="IP4107" s="9"/>
      <c r="IQ4107" s="9"/>
      <c r="IR4107" s="9"/>
      <c r="IS4107" s="9"/>
      <c r="IT4107" s="9"/>
      <c r="IU4107" s="9"/>
      <c r="IV4107" s="9"/>
    </row>
    <row r="4108" s="5" customFormat="1" ht="15.75" customHeight="1" spans="3:256">
      <c r="C4108" s="7"/>
      <c r="D4108" s="1"/>
      <c r="E4108" s="1"/>
      <c r="F4108" s="8"/>
      <c r="IP4108" s="9"/>
      <c r="IQ4108" s="9"/>
      <c r="IR4108" s="9"/>
      <c r="IS4108" s="9"/>
      <c r="IT4108" s="9"/>
      <c r="IU4108" s="9"/>
      <c r="IV4108" s="9"/>
    </row>
    <row r="4109" s="5" customFormat="1" ht="15.75" customHeight="1" spans="3:256">
      <c r="C4109" s="7"/>
      <c r="D4109" s="1"/>
      <c r="E4109" s="1"/>
      <c r="F4109" s="8"/>
      <c r="IP4109" s="9"/>
      <c r="IQ4109" s="9"/>
      <c r="IR4109" s="9"/>
      <c r="IS4109" s="9"/>
      <c r="IT4109" s="9"/>
      <c r="IU4109" s="9"/>
      <c r="IV4109" s="9"/>
    </row>
    <row r="4110" s="5" customFormat="1" ht="15.75" customHeight="1" spans="3:256">
      <c r="C4110" s="7"/>
      <c r="D4110" s="1"/>
      <c r="E4110" s="1"/>
      <c r="F4110" s="8"/>
      <c r="IP4110" s="9"/>
      <c r="IQ4110" s="9"/>
      <c r="IR4110" s="9"/>
      <c r="IS4110" s="9"/>
      <c r="IT4110" s="9"/>
      <c r="IU4110" s="9"/>
      <c r="IV4110" s="9"/>
    </row>
    <row r="4111" s="5" customFormat="1" ht="15.75" customHeight="1" spans="3:256">
      <c r="C4111" s="7"/>
      <c r="D4111" s="1"/>
      <c r="E4111" s="1"/>
      <c r="F4111" s="8"/>
      <c r="IP4111" s="9"/>
      <c r="IQ4111" s="9"/>
      <c r="IR4111" s="9"/>
      <c r="IS4111" s="9"/>
      <c r="IT4111" s="9"/>
      <c r="IU4111" s="9"/>
      <c r="IV4111" s="9"/>
    </row>
    <row r="4112" s="5" customFormat="1" ht="15.75" customHeight="1" spans="3:256">
      <c r="C4112" s="7"/>
      <c r="D4112" s="1"/>
      <c r="E4112" s="1"/>
      <c r="F4112" s="8"/>
      <c r="IP4112" s="9"/>
      <c r="IQ4112" s="9"/>
      <c r="IR4112" s="9"/>
      <c r="IS4112" s="9"/>
      <c r="IT4112" s="9"/>
      <c r="IU4112" s="9"/>
      <c r="IV4112" s="9"/>
    </row>
    <row r="4113" s="5" customFormat="1" ht="15.75" customHeight="1" spans="3:256">
      <c r="C4113" s="7"/>
      <c r="D4113" s="1"/>
      <c r="E4113" s="1"/>
      <c r="F4113" s="8"/>
      <c r="IP4113" s="9"/>
      <c r="IQ4113" s="9"/>
      <c r="IR4113" s="9"/>
      <c r="IS4113" s="9"/>
      <c r="IT4113" s="9"/>
      <c r="IU4113" s="9"/>
      <c r="IV4113" s="9"/>
    </row>
    <row r="4114" s="5" customFormat="1" ht="15.75" customHeight="1" spans="3:256">
      <c r="C4114" s="7"/>
      <c r="D4114" s="1"/>
      <c r="E4114" s="1"/>
      <c r="F4114" s="8"/>
      <c r="IP4114" s="9"/>
      <c r="IQ4114" s="9"/>
      <c r="IR4114" s="9"/>
      <c r="IS4114" s="9"/>
      <c r="IT4114" s="9"/>
      <c r="IU4114" s="9"/>
      <c r="IV4114" s="9"/>
    </row>
    <row r="4115" s="5" customFormat="1" ht="15.75" customHeight="1" spans="3:256">
      <c r="C4115" s="7"/>
      <c r="D4115" s="1"/>
      <c r="E4115" s="1"/>
      <c r="F4115" s="8"/>
      <c r="IP4115" s="9"/>
      <c r="IQ4115" s="9"/>
      <c r="IR4115" s="9"/>
      <c r="IS4115" s="9"/>
      <c r="IT4115" s="9"/>
      <c r="IU4115" s="9"/>
      <c r="IV4115" s="9"/>
    </row>
    <row r="4116" s="5" customFormat="1" ht="15.75" customHeight="1" spans="3:256">
      <c r="C4116" s="7"/>
      <c r="D4116" s="1"/>
      <c r="E4116" s="1"/>
      <c r="F4116" s="8"/>
      <c r="IP4116" s="9"/>
      <c r="IQ4116" s="9"/>
      <c r="IR4116" s="9"/>
      <c r="IS4116" s="9"/>
      <c r="IT4116" s="9"/>
      <c r="IU4116" s="9"/>
      <c r="IV4116" s="9"/>
    </row>
    <row r="4117" s="5" customFormat="1" ht="15.75" customHeight="1" spans="3:256">
      <c r="C4117" s="7"/>
      <c r="D4117" s="1"/>
      <c r="E4117" s="1"/>
      <c r="F4117" s="8"/>
      <c r="IP4117" s="9"/>
      <c r="IQ4117" s="9"/>
      <c r="IR4117" s="9"/>
      <c r="IS4117" s="9"/>
      <c r="IT4117" s="9"/>
      <c r="IU4117" s="9"/>
      <c r="IV4117" s="9"/>
    </row>
    <row r="4118" s="5" customFormat="1" ht="15.75" customHeight="1" spans="3:256">
      <c r="C4118" s="7"/>
      <c r="D4118" s="1"/>
      <c r="E4118" s="1"/>
      <c r="F4118" s="8"/>
      <c r="IP4118" s="9"/>
      <c r="IQ4118" s="9"/>
      <c r="IR4118" s="9"/>
      <c r="IS4118" s="9"/>
      <c r="IT4118" s="9"/>
      <c r="IU4118" s="9"/>
      <c r="IV4118" s="9"/>
    </row>
    <row r="4119" s="5" customFormat="1" ht="15.75" customHeight="1" spans="3:256">
      <c r="C4119" s="7"/>
      <c r="D4119" s="1"/>
      <c r="E4119" s="1"/>
      <c r="F4119" s="8"/>
      <c r="IP4119" s="9"/>
      <c r="IQ4119" s="9"/>
      <c r="IR4119" s="9"/>
      <c r="IS4119" s="9"/>
      <c r="IT4119" s="9"/>
      <c r="IU4119" s="9"/>
      <c r="IV4119" s="9"/>
    </row>
    <row r="4120" s="5" customFormat="1" ht="15.75" customHeight="1" spans="3:256">
      <c r="C4120" s="7"/>
      <c r="D4120" s="1"/>
      <c r="E4120" s="1"/>
      <c r="F4120" s="8"/>
      <c r="IP4120" s="9"/>
      <c r="IQ4120" s="9"/>
      <c r="IR4120" s="9"/>
      <c r="IS4120" s="9"/>
      <c r="IT4120" s="9"/>
      <c r="IU4120" s="9"/>
      <c r="IV4120" s="9"/>
    </row>
    <row r="4121" s="5" customFormat="1" ht="15.75" customHeight="1" spans="3:256">
      <c r="C4121" s="7"/>
      <c r="D4121" s="1"/>
      <c r="E4121" s="1"/>
      <c r="F4121" s="8"/>
      <c r="IP4121" s="9"/>
      <c r="IQ4121" s="9"/>
      <c r="IR4121" s="9"/>
      <c r="IS4121" s="9"/>
      <c r="IT4121" s="9"/>
      <c r="IU4121" s="9"/>
      <c r="IV4121" s="9"/>
    </row>
    <row r="4122" s="5" customFormat="1" ht="15.75" customHeight="1" spans="3:256">
      <c r="C4122" s="7"/>
      <c r="D4122" s="1"/>
      <c r="E4122" s="1"/>
      <c r="F4122" s="8"/>
      <c r="IP4122" s="9"/>
      <c r="IQ4122" s="9"/>
      <c r="IR4122" s="9"/>
      <c r="IS4122" s="9"/>
      <c r="IT4122" s="9"/>
      <c r="IU4122" s="9"/>
      <c r="IV4122" s="9"/>
    </row>
    <row r="4123" s="5" customFormat="1" ht="15.75" customHeight="1" spans="3:256">
      <c r="C4123" s="7"/>
      <c r="D4123" s="1"/>
      <c r="E4123" s="1"/>
      <c r="F4123" s="8"/>
      <c r="IP4123" s="9"/>
      <c r="IQ4123" s="9"/>
      <c r="IR4123" s="9"/>
      <c r="IS4123" s="9"/>
      <c r="IT4123" s="9"/>
      <c r="IU4123" s="9"/>
      <c r="IV4123" s="9"/>
    </row>
    <row r="4124" s="5" customFormat="1" ht="15.75" customHeight="1" spans="3:256">
      <c r="C4124" s="7"/>
      <c r="D4124" s="1"/>
      <c r="E4124" s="1"/>
      <c r="F4124" s="8"/>
      <c r="IP4124" s="9"/>
      <c r="IQ4124" s="9"/>
      <c r="IR4124" s="9"/>
      <c r="IS4124" s="9"/>
      <c r="IT4124" s="9"/>
      <c r="IU4124" s="9"/>
      <c r="IV4124" s="9"/>
    </row>
    <row r="4125" s="5" customFormat="1" ht="15.75" customHeight="1" spans="3:256">
      <c r="C4125" s="7"/>
      <c r="D4125" s="1"/>
      <c r="E4125" s="1"/>
      <c r="F4125" s="8"/>
      <c r="IP4125" s="9"/>
      <c r="IQ4125" s="9"/>
      <c r="IR4125" s="9"/>
      <c r="IS4125" s="9"/>
      <c r="IT4125" s="9"/>
      <c r="IU4125" s="9"/>
      <c r="IV4125" s="9"/>
    </row>
    <row r="4126" s="5" customFormat="1" ht="15.75" customHeight="1" spans="3:256">
      <c r="C4126" s="7"/>
      <c r="D4126" s="1"/>
      <c r="E4126" s="1"/>
      <c r="F4126" s="8"/>
      <c r="IP4126" s="9"/>
      <c r="IQ4126" s="9"/>
      <c r="IR4126" s="9"/>
      <c r="IS4126" s="9"/>
      <c r="IT4126" s="9"/>
      <c r="IU4126" s="9"/>
      <c r="IV4126" s="9"/>
    </row>
    <row r="4127" s="5" customFormat="1" ht="15.75" customHeight="1" spans="3:256">
      <c r="C4127" s="7"/>
      <c r="D4127" s="1"/>
      <c r="E4127" s="1"/>
      <c r="F4127" s="8"/>
      <c r="IP4127" s="9"/>
      <c r="IQ4127" s="9"/>
      <c r="IR4127" s="9"/>
      <c r="IS4127" s="9"/>
      <c r="IT4127" s="9"/>
      <c r="IU4127" s="9"/>
      <c r="IV4127" s="9"/>
    </row>
    <row r="4128" s="5" customFormat="1" ht="15.75" customHeight="1" spans="3:256">
      <c r="C4128" s="7"/>
      <c r="D4128" s="1"/>
      <c r="E4128" s="1"/>
      <c r="F4128" s="8"/>
      <c r="IP4128" s="9"/>
      <c r="IQ4128" s="9"/>
      <c r="IR4128" s="9"/>
      <c r="IS4128" s="9"/>
      <c r="IT4128" s="9"/>
      <c r="IU4128" s="9"/>
      <c r="IV4128" s="9"/>
    </row>
    <row r="4129" s="5" customFormat="1" ht="15.75" customHeight="1" spans="3:256">
      <c r="C4129" s="7"/>
      <c r="D4129" s="1"/>
      <c r="E4129" s="1"/>
      <c r="F4129" s="8"/>
      <c r="IP4129" s="9"/>
      <c r="IQ4129" s="9"/>
      <c r="IR4129" s="9"/>
      <c r="IS4129" s="9"/>
      <c r="IT4129" s="9"/>
      <c r="IU4129" s="9"/>
      <c r="IV4129" s="9"/>
    </row>
    <row r="4130" s="5" customFormat="1" ht="15.75" customHeight="1" spans="3:256">
      <c r="C4130" s="7"/>
      <c r="D4130" s="1"/>
      <c r="E4130" s="1"/>
      <c r="F4130" s="8"/>
      <c r="IP4130" s="9"/>
      <c r="IQ4130" s="9"/>
      <c r="IR4130" s="9"/>
      <c r="IS4130" s="9"/>
      <c r="IT4130" s="9"/>
      <c r="IU4130" s="9"/>
      <c r="IV4130" s="9"/>
    </row>
    <row r="4131" s="5" customFormat="1" ht="15.75" customHeight="1" spans="3:256">
      <c r="C4131" s="7"/>
      <c r="D4131" s="1"/>
      <c r="E4131" s="1"/>
      <c r="F4131" s="8"/>
      <c r="IP4131" s="9"/>
      <c r="IQ4131" s="9"/>
      <c r="IR4131" s="9"/>
      <c r="IS4131" s="9"/>
      <c r="IT4131" s="9"/>
      <c r="IU4131" s="9"/>
      <c r="IV4131" s="9"/>
    </row>
    <row r="4132" s="5" customFormat="1" ht="15.75" customHeight="1" spans="3:256">
      <c r="C4132" s="7"/>
      <c r="D4132" s="1"/>
      <c r="E4132" s="1"/>
      <c r="F4132" s="8"/>
      <c r="IP4132" s="9"/>
      <c r="IQ4132" s="9"/>
      <c r="IR4132" s="9"/>
      <c r="IS4132" s="9"/>
      <c r="IT4132" s="9"/>
      <c r="IU4132" s="9"/>
      <c r="IV4132" s="9"/>
    </row>
    <row r="4133" s="5" customFormat="1" ht="15.75" customHeight="1" spans="3:256">
      <c r="C4133" s="7"/>
      <c r="D4133" s="1"/>
      <c r="E4133" s="1"/>
      <c r="F4133" s="8"/>
      <c r="IP4133" s="9"/>
      <c r="IQ4133" s="9"/>
      <c r="IR4133" s="9"/>
      <c r="IS4133" s="9"/>
      <c r="IT4133" s="9"/>
      <c r="IU4133" s="9"/>
      <c r="IV4133" s="9"/>
    </row>
    <row r="4134" s="5" customFormat="1" ht="15.75" customHeight="1" spans="3:256">
      <c r="C4134" s="7"/>
      <c r="D4134" s="1"/>
      <c r="E4134" s="1"/>
      <c r="F4134" s="8"/>
      <c r="IP4134" s="9"/>
      <c r="IQ4134" s="9"/>
      <c r="IR4134" s="9"/>
      <c r="IS4134" s="9"/>
      <c r="IT4134" s="9"/>
      <c r="IU4134" s="9"/>
      <c r="IV4134" s="9"/>
    </row>
    <row r="4135" s="5" customFormat="1" ht="15.75" customHeight="1" spans="3:256">
      <c r="C4135" s="7"/>
      <c r="D4135" s="1"/>
      <c r="E4135" s="1"/>
      <c r="F4135" s="8"/>
      <c r="IP4135" s="9"/>
      <c r="IQ4135" s="9"/>
      <c r="IR4135" s="9"/>
      <c r="IS4135" s="9"/>
      <c r="IT4135" s="9"/>
      <c r="IU4135" s="9"/>
      <c r="IV4135" s="9"/>
    </row>
    <row r="4136" s="5" customFormat="1" ht="15.75" customHeight="1" spans="3:256">
      <c r="C4136" s="7"/>
      <c r="D4136" s="1"/>
      <c r="E4136" s="1"/>
      <c r="F4136" s="8"/>
      <c r="IP4136" s="9"/>
      <c r="IQ4136" s="9"/>
      <c r="IR4136" s="9"/>
      <c r="IS4136" s="9"/>
      <c r="IT4136" s="9"/>
      <c r="IU4136" s="9"/>
      <c r="IV4136" s="9"/>
    </row>
    <row r="4137" s="5" customFormat="1" ht="15.75" customHeight="1" spans="3:256">
      <c r="C4137" s="7"/>
      <c r="D4137" s="1"/>
      <c r="E4137" s="1"/>
      <c r="F4137" s="8"/>
      <c r="IP4137" s="9"/>
      <c r="IQ4137" s="9"/>
      <c r="IR4137" s="9"/>
      <c r="IS4137" s="9"/>
      <c r="IT4137" s="9"/>
      <c r="IU4137" s="9"/>
      <c r="IV4137" s="9"/>
    </row>
    <row r="4138" s="5" customFormat="1" ht="15.75" customHeight="1" spans="3:256">
      <c r="C4138" s="7"/>
      <c r="D4138" s="1"/>
      <c r="E4138" s="1"/>
      <c r="F4138" s="8"/>
      <c r="IP4138" s="9"/>
      <c r="IQ4138" s="9"/>
      <c r="IR4138" s="9"/>
      <c r="IS4138" s="9"/>
      <c r="IT4138" s="9"/>
      <c r="IU4138" s="9"/>
      <c r="IV4138" s="9"/>
    </row>
    <row r="4139" s="5" customFormat="1" ht="15.75" customHeight="1" spans="3:256">
      <c r="C4139" s="7"/>
      <c r="D4139" s="1"/>
      <c r="E4139" s="1"/>
      <c r="F4139" s="8"/>
      <c r="IP4139" s="9"/>
      <c r="IQ4139" s="9"/>
      <c r="IR4139" s="9"/>
      <c r="IS4139" s="9"/>
      <c r="IT4139" s="9"/>
      <c r="IU4139" s="9"/>
      <c r="IV4139" s="9"/>
    </row>
    <row r="4140" s="5" customFormat="1" ht="15.75" customHeight="1" spans="3:256">
      <c r="C4140" s="7"/>
      <c r="D4140" s="1"/>
      <c r="E4140" s="1"/>
      <c r="F4140" s="8"/>
      <c r="IP4140" s="9"/>
      <c r="IQ4140" s="9"/>
      <c r="IR4140" s="9"/>
      <c r="IS4140" s="9"/>
      <c r="IT4140" s="9"/>
      <c r="IU4140" s="9"/>
      <c r="IV4140" s="9"/>
    </row>
    <row r="4141" s="5" customFormat="1" ht="15.75" customHeight="1" spans="3:256">
      <c r="C4141" s="7"/>
      <c r="D4141" s="1"/>
      <c r="E4141" s="1"/>
      <c r="F4141" s="8"/>
      <c r="IP4141" s="9"/>
      <c r="IQ4141" s="9"/>
      <c r="IR4141" s="9"/>
      <c r="IS4141" s="9"/>
      <c r="IT4141" s="9"/>
      <c r="IU4141" s="9"/>
      <c r="IV4141" s="9"/>
    </row>
    <row r="4142" s="5" customFormat="1" ht="15.75" customHeight="1" spans="3:256">
      <c r="C4142" s="7"/>
      <c r="D4142" s="1"/>
      <c r="E4142" s="1"/>
      <c r="F4142" s="8"/>
      <c r="IP4142" s="9"/>
      <c r="IQ4142" s="9"/>
      <c r="IR4142" s="9"/>
      <c r="IS4142" s="9"/>
      <c r="IT4142" s="9"/>
      <c r="IU4142" s="9"/>
      <c r="IV4142" s="9"/>
    </row>
    <row r="4143" s="5" customFormat="1" ht="15.75" customHeight="1" spans="3:256">
      <c r="C4143" s="7"/>
      <c r="D4143" s="1"/>
      <c r="E4143" s="1"/>
      <c r="F4143" s="8"/>
      <c r="IP4143" s="9"/>
      <c r="IQ4143" s="9"/>
      <c r="IR4143" s="9"/>
      <c r="IS4143" s="9"/>
      <c r="IT4143" s="9"/>
      <c r="IU4143" s="9"/>
      <c r="IV4143" s="9"/>
    </row>
    <row r="4144" s="5" customFormat="1" ht="15.75" customHeight="1" spans="3:256">
      <c r="C4144" s="7"/>
      <c r="D4144" s="1"/>
      <c r="E4144" s="1"/>
      <c r="F4144" s="8"/>
      <c r="IP4144" s="9"/>
      <c r="IQ4144" s="9"/>
      <c r="IR4144" s="9"/>
      <c r="IS4144" s="9"/>
      <c r="IT4144" s="9"/>
      <c r="IU4144" s="9"/>
      <c r="IV4144" s="9"/>
    </row>
    <row r="4145" s="5" customFormat="1" ht="15.75" customHeight="1" spans="3:256">
      <c r="C4145" s="7"/>
      <c r="D4145" s="1"/>
      <c r="E4145" s="1"/>
      <c r="F4145" s="8"/>
      <c r="IP4145" s="9"/>
      <c r="IQ4145" s="9"/>
      <c r="IR4145" s="9"/>
      <c r="IS4145" s="9"/>
      <c r="IT4145" s="9"/>
      <c r="IU4145" s="9"/>
      <c r="IV4145" s="9"/>
    </row>
    <row r="4146" s="5" customFormat="1" ht="15.75" customHeight="1" spans="3:256">
      <c r="C4146" s="7"/>
      <c r="D4146" s="1"/>
      <c r="E4146" s="1"/>
      <c r="F4146" s="8"/>
      <c r="IP4146" s="9"/>
      <c r="IQ4146" s="9"/>
      <c r="IR4146" s="9"/>
      <c r="IS4146" s="9"/>
      <c r="IT4146" s="9"/>
      <c r="IU4146" s="9"/>
      <c r="IV4146" s="9"/>
    </row>
    <row r="4147" s="5" customFormat="1" ht="15.75" customHeight="1" spans="3:256">
      <c r="C4147" s="7"/>
      <c r="D4147" s="1"/>
      <c r="E4147" s="1"/>
      <c r="F4147" s="8"/>
      <c r="IP4147" s="9"/>
      <c r="IQ4147" s="9"/>
      <c r="IR4147" s="9"/>
      <c r="IS4147" s="9"/>
      <c r="IT4147" s="9"/>
      <c r="IU4147" s="9"/>
      <c r="IV4147" s="9"/>
    </row>
    <row r="4148" s="5" customFormat="1" ht="15.75" customHeight="1" spans="3:256">
      <c r="C4148" s="7"/>
      <c r="D4148" s="1"/>
      <c r="E4148" s="1"/>
      <c r="F4148" s="8"/>
      <c r="IP4148" s="9"/>
      <c r="IQ4148" s="9"/>
      <c r="IR4148" s="9"/>
      <c r="IS4148" s="9"/>
      <c r="IT4148" s="9"/>
      <c r="IU4148" s="9"/>
      <c r="IV4148" s="9"/>
    </row>
    <row r="4149" s="5" customFormat="1" ht="15.75" customHeight="1" spans="3:256">
      <c r="C4149" s="7"/>
      <c r="D4149" s="1"/>
      <c r="E4149" s="1"/>
      <c r="F4149" s="8"/>
      <c r="IP4149" s="9"/>
      <c r="IQ4149" s="9"/>
      <c r="IR4149" s="9"/>
      <c r="IS4149" s="9"/>
      <c r="IT4149" s="9"/>
      <c r="IU4149" s="9"/>
      <c r="IV4149" s="9"/>
    </row>
    <row r="4150" s="5" customFormat="1" ht="15.75" customHeight="1" spans="3:256">
      <c r="C4150" s="7"/>
      <c r="D4150" s="1"/>
      <c r="E4150" s="1"/>
      <c r="F4150" s="8"/>
      <c r="IP4150" s="9"/>
      <c r="IQ4150" s="9"/>
      <c r="IR4150" s="9"/>
      <c r="IS4150" s="9"/>
      <c r="IT4150" s="9"/>
      <c r="IU4150" s="9"/>
      <c r="IV4150" s="9"/>
    </row>
    <row r="4151" s="5" customFormat="1" ht="15.75" customHeight="1" spans="3:256">
      <c r="C4151" s="7"/>
      <c r="D4151" s="1"/>
      <c r="E4151" s="1"/>
      <c r="F4151" s="8"/>
      <c r="IP4151" s="9"/>
      <c r="IQ4151" s="9"/>
      <c r="IR4151" s="9"/>
      <c r="IS4151" s="9"/>
      <c r="IT4151" s="9"/>
      <c r="IU4151" s="9"/>
      <c r="IV4151" s="9"/>
    </row>
    <row r="4152" s="5" customFormat="1" ht="15.75" customHeight="1" spans="3:256">
      <c r="C4152" s="7"/>
      <c r="D4152" s="1"/>
      <c r="E4152" s="1"/>
      <c r="F4152" s="8"/>
      <c r="IP4152" s="9"/>
      <c r="IQ4152" s="9"/>
      <c r="IR4152" s="9"/>
      <c r="IS4152" s="9"/>
      <c r="IT4152" s="9"/>
      <c r="IU4152" s="9"/>
      <c r="IV4152" s="9"/>
    </row>
    <row r="4153" s="5" customFormat="1" ht="15.75" customHeight="1" spans="3:256">
      <c r="C4153" s="7"/>
      <c r="D4153" s="1"/>
      <c r="E4153" s="1"/>
      <c r="F4153" s="8"/>
      <c r="IP4153" s="9"/>
      <c r="IQ4153" s="9"/>
      <c r="IR4153" s="9"/>
      <c r="IS4153" s="9"/>
      <c r="IT4153" s="9"/>
      <c r="IU4153" s="9"/>
      <c r="IV4153" s="9"/>
    </row>
    <row r="4154" s="5" customFormat="1" ht="15.75" customHeight="1" spans="3:256">
      <c r="C4154" s="7"/>
      <c r="D4154" s="1"/>
      <c r="E4154" s="1"/>
      <c r="F4154" s="8"/>
      <c r="IP4154" s="9"/>
      <c r="IQ4154" s="9"/>
      <c r="IR4154" s="9"/>
      <c r="IS4154" s="9"/>
      <c r="IT4154" s="9"/>
      <c r="IU4154" s="9"/>
      <c r="IV4154" s="9"/>
    </row>
    <row r="4155" s="5" customFormat="1" ht="15.75" customHeight="1" spans="3:256">
      <c r="C4155" s="7"/>
      <c r="D4155" s="1"/>
      <c r="E4155" s="1"/>
      <c r="F4155" s="8"/>
      <c r="IP4155" s="9"/>
      <c r="IQ4155" s="9"/>
      <c r="IR4155" s="9"/>
      <c r="IS4155" s="9"/>
      <c r="IT4155" s="9"/>
      <c r="IU4155" s="9"/>
      <c r="IV4155" s="9"/>
    </row>
    <row r="4156" s="5" customFormat="1" ht="15.75" customHeight="1" spans="3:256">
      <c r="C4156" s="7"/>
      <c r="D4156" s="1"/>
      <c r="E4156" s="1"/>
      <c r="F4156" s="8"/>
      <c r="IP4156" s="9"/>
      <c r="IQ4156" s="9"/>
      <c r="IR4156" s="9"/>
      <c r="IS4156" s="9"/>
      <c r="IT4156" s="9"/>
      <c r="IU4156" s="9"/>
      <c r="IV4156" s="9"/>
    </row>
    <row r="4157" s="5" customFormat="1" ht="15.75" customHeight="1" spans="3:256">
      <c r="C4157" s="7"/>
      <c r="D4157" s="1"/>
      <c r="E4157" s="1"/>
      <c r="F4157" s="8"/>
      <c r="IP4157" s="9"/>
      <c r="IQ4157" s="9"/>
      <c r="IR4157" s="9"/>
      <c r="IS4157" s="9"/>
      <c r="IT4157" s="9"/>
      <c r="IU4157" s="9"/>
      <c r="IV4157" s="9"/>
    </row>
    <row r="4158" s="5" customFormat="1" ht="15.75" customHeight="1" spans="3:256">
      <c r="C4158" s="7"/>
      <c r="D4158" s="1"/>
      <c r="E4158" s="1"/>
      <c r="F4158" s="8"/>
      <c r="IP4158" s="9"/>
      <c r="IQ4158" s="9"/>
      <c r="IR4158" s="9"/>
      <c r="IS4158" s="9"/>
      <c r="IT4158" s="9"/>
      <c r="IU4158" s="9"/>
      <c r="IV4158" s="9"/>
    </row>
    <row r="4159" s="5" customFormat="1" ht="15.75" customHeight="1" spans="3:256">
      <c r="C4159" s="7"/>
      <c r="D4159" s="1"/>
      <c r="E4159" s="1"/>
      <c r="F4159" s="8"/>
      <c r="IP4159" s="9"/>
      <c r="IQ4159" s="9"/>
      <c r="IR4159" s="9"/>
      <c r="IS4159" s="9"/>
      <c r="IT4159" s="9"/>
      <c r="IU4159" s="9"/>
      <c r="IV4159" s="9"/>
    </row>
    <row r="4160" s="5" customFormat="1" ht="15.75" customHeight="1" spans="3:256">
      <c r="C4160" s="7"/>
      <c r="D4160" s="1"/>
      <c r="E4160" s="1"/>
      <c r="F4160" s="8"/>
      <c r="IP4160" s="9"/>
      <c r="IQ4160" s="9"/>
      <c r="IR4160" s="9"/>
      <c r="IS4160" s="9"/>
      <c r="IT4160" s="9"/>
      <c r="IU4160" s="9"/>
      <c r="IV4160" s="9"/>
    </row>
    <row r="4161" s="5" customFormat="1" ht="15.75" customHeight="1" spans="3:256">
      <c r="C4161" s="7"/>
      <c r="D4161" s="1"/>
      <c r="E4161" s="1"/>
      <c r="F4161" s="8"/>
      <c r="IP4161" s="9"/>
      <c r="IQ4161" s="9"/>
      <c r="IR4161" s="9"/>
      <c r="IS4161" s="9"/>
      <c r="IT4161" s="9"/>
      <c r="IU4161" s="9"/>
      <c r="IV4161" s="9"/>
    </row>
    <row r="4162" s="5" customFormat="1" ht="15.75" customHeight="1" spans="3:256">
      <c r="C4162" s="7"/>
      <c r="D4162" s="1"/>
      <c r="E4162" s="1"/>
      <c r="F4162" s="8"/>
      <c r="IP4162" s="9"/>
      <c r="IQ4162" s="9"/>
      <c r="IR4162" s="9"/>
      <c r="IS4162" s="9"/>
      <c r="IT4162" s="9"/>
      <c r="IU4162" s="9"/>
      <c r="IV4162" s="9"/>
    </row>
    <row r="4163" s="5" customFormat="1" ht="15.75" customHeight="1" spans="3:256">
      <c r="C4163" s="7"/>
      <c r="D4163" s="1"/>
      <c r="E4163" s="1"/>
      <c r="F4163" s="8"/>
      <c r="IP4163" s="9"/>
      <c r="IQ4163" s="9"/>
      <c r="IR4163" s="9"/>
      <c r="IS4163" s="9"/>
      <c r="IT4163" s="9"/>
      <c r="IU4163" s="9"/>
      <c r="IV4163" s="9"/>
    </row>
    <row r="4164" s="5" customFormat="1" ht="15.75" customHeight="1" spans="3:256">
      <c r="C4164" s="7"/>
      <c r="D4164" s="1"/>
      <c r="E4164" s="1"/>
      <c r="F4164" s="8"/>
      <c r="IP4164" s="9"/>
      <c r="IQ4164" s="9"/>
      <c r="IR4164" s="9"/>
      <c r="IS4164" s="9"/>
      <c r="IT4164" s="9"/>
      <c r="IU4164" s="9"/>
      <c r="IV4164" s="9"/>
    </row>
    <row r="4165" s="5" customFormat="1" ht="15.75" customHeight="1" spans="3:256">
      <c r="C4165" s="7"/>
      <c r="D4165" s="1"/>
      <c r="E4165" s="1"/>
      <c r="F4165" s="8"/>
      <c r="IP4165" s="9"/>
      <c r="IQ4165" s="9"/>
      <c r="IR4165" s="9"/>
      <c r="IS4165" s="9"/>
      <c r="IT4165" s="9"/>
      <c r="IU4165" s="9"/>
      <c r="IV4165" s="9"/>
    </row>
    <row r="4166" s="5" customFormat="1" ht="15.75" customHeight="1" spans="3:256">
      <c r="C4166" s="7"/>
      <c r="D4166" s="1"/>
      <c r="E4166" s="1"/>
      <c r="F4166" s="8"/>
      <c r="IP4166" s="9"/>
      <c r="IQ4166" s="9"/>
      <c r="IR4166" s="9"/>
      <c r="IS4166" s="9"/>
      <c r="IT4166" s="9"/>
      <c r="IU4166" s="9"/>
      <c r="IV4166" s="9"/>
    </row>
    <row r="4167" s="5" customFormat="1" ht="15.75" customHeight="1" spans="3:256">
      <c r="C4167" s="7"/>
      <c r="D4167" s="1"/>
      <c r="E4167" s="1"/>
      <c r="F4167" s="8"/>
      <c r="IP4167" s="9"/>
      <c r="IQ4167" s="9"/>
      <c r="IR4167" s="9"/>
      <c r="IS4167" s="9"/>
      <c r="IT4167" s="9"/>
      <c r="IU4167" s="9"/>
      <c r="IV4167" s="9"/>
    </row>
    <row r="4168" s="5" customFormat="1" ht="15.75" customHeight="1" spans="3:256">
      <c r="C4168" s="7"/>
      <c r="D4168" s="1"/>
      <c r="E4168" s="1"/>
      <c r="F4168" s="8"/>
      <c r="IP4168" s="9"/>
      <c r="IQ4168" s="9"/>
      <c r="IR4168" s="9"/>
      <c r="IS4168" s="9"/>
      <c r="IT4168" s="9"/>
      <c r="IU4168" s="9"/>
      <c r="IV4168" s="9"/>
    </row>
    <row r="4169" s="5" customFormat="1" ht="15.75" customHeight="1" spans="3:256">
      <c r="C4169" s="7"/>
      <c r="D4169" s="1"/>
      <c r="E4169" s="1"/>
      <c r="F4169" s="8"/>
      <c r="IP4169" s="9"/>
      <c r="IQ4169" s="9"/>
      <c r="IR4169" s="9"/>
      <c r="IS4169" s="9"/>
      <c r="IT4169" s="9"/>
      <c r="IU4169" s="9"/>
      <c r="IV4169" s="9"/>
    </row>
    <row r="4170" s="5" customFormat="1" ht="15.75" customHeight="1" spans="3:256">
      <c r="C4170" s="7"/>
      <c r="D4170" s="1"/>
      <c r="E4170" s="1"/>
      <c r="F4170" s="8"/>
      <c r="IP4170" s="9"/>
      <c r="IQ4170" s="9"/>
      <c r="IR4170" s="9"/>
      <c r="IS4170" s="9"/>
      <c r="IT4170" s="9"/>
      <c r="IU4170" s="9"/>
      <c r="IV4170" s="9"/>
    </row>
    <row r="4171" s="5" customFormat="1" ht="15.75" customHeight="1" spans="3:256">
      <c r="C4171" s="7"/>
      <c r="D4171" s="1"/>
      <c r="E4171" s="1"/>
      <c r="F4171" s="8"/>
      <c r="IP4171" s="9"/>
      <c r="IQ4171" s="9"/>
      <c r="IR4171" s="9"/>
      <c r="IS4171" s="9"/>
      <c r="IT4171" s="9"/>
      <c r="IU4171" s="9"/>
      <c r="IV4171" s="9"/>
    </row>
    <row r="4172" s="5" customFormat="1" ht="15.75" customHeight="1" spans="3:256">
      <c r="C4172" s="7"/>
      <c r="D4172" s="1"/>
      <c r="E4172" s="1"/>
      <c r="F4172" s="8"/>
      <c r="IP4172" s="9"/>
      <c r="IQ4172" s="9"/>
      <c r="IR4172" s="9"/>
      <c r="IS4172" s="9"/>
      <c r="IT4172" s="9"/>
      <c r="IU4172" s="9"/>
      <c r="IV4172" s="9"/>
    </row>
    <row r="4173" s="5" customFormat="1" ht="15.75" customHeight="1" spans="3:256">
      <c r="C4173" s="7"/>
      <c r="D4173" s="1"/>
      <c r="E4173" s="1"/>
      <c r="F4173" s="8"/>
      <c r="IP4173" s="9"/>
      <c r="IQ4173" s="9"/>
      <c r="IR4173" s="9"/>
      <c r="IS4173" s="9"/>
      <c r="IT4173" s="9"/>
      <c r="IU4173" s="9"/>
      <c r="IV4173" s="9"/>
    </row>
    <row r="4174" s="5" customFormat="1" ht="15.75" customHeight="1" spans="3:256">
      <c r="C4174" s="7"/>
      <c r="D4174" s="1"/>
      <c r="E4174" s="1"/>
      <c r="F4174" s="8"/>
      <c r="IP4174" s="9"/>
      <c r="IQ4174" s="9"/>
      <c r="IR4174" s="9"/>
      <c r="IS4174" s="9"/>
      <c r="IT4174" s="9"/>
      <c r="IU4174" s="9"/>
      <c r="IV4174" s="9"/>
    </row>
    <row r="4175" s="5" customFormat="1" ht="15.75" customHeight="1" spans="3:256">
      <c r="C4175" s="7"/>
      <c r="D4175" s="1"/>
      <c r="E4175" s="1"/>
      <c r="F4175" s="8"/>
      <c r="IP4175" s="9"/>
      <c r="IQ4175" s="9"/>
      <c r="IR4175" s="9"/>
      <c r="IS4175" s="9"/>
      <c r="IT4175" s="9"/>
      <c r="IU4175" s="9"/>
      <c r="IV4175" s="9"/>
    </row>
    <row r="4176" s="5" customFormat="1" ht="15.75" customHeight="1" spans="3:256">
      <c r="C4176" s="7"/>
      <c r="D4176" s="1"/>
      <c r="E4176" s="1"/>
      <c r="F4176" s="8"/>
      <c r="IP4176" s="9"/>
      <c r="IQ4176" s="9"/>
      <c r="IR4176" s="9"/>
      <c r="IS4176" s="9"/>
      <c r="IT4176" s="9"/>
      <c r="IU4176" s="9"/>
      <c r="IV4176" s="9"/>
    </row>
    <row r="4177" s="5" customFormat="1" ht="15.75" customHeight="1" spans="3:256">
      <c r="C4177" s="7"/>
      <c r="D4177" s="1"/>
      <c r="E4177" s="1"/>
      <c r="F4177" s="8"/>
      <c r="IP4177" s="9"/>
      <c r="IQ4177" s="9"/>
      <c r="IR4177" s="9"/>
      <c r="IS4177" s="9"/>
      <c r="IT4177" s="9"/>
      <c r="IU4177" s="9"/>
      <c r="IV4177" s="9"/>
    </row>
    <row r="4178" s="5" customFormat="1" ht="15.75" customHeight="1" spans="3:256">
      <c r="C4178" s="7"/>
      <c r="D4178" s="1"/>
      <c r="E4178" s="1"/>
      <c r="F4178" s="8"/>
      <c r="IP4178" s="9"/>
      <c r="IQ4178" s="9"/>
      <c r="IR4178" s="9"/>
      <c r="IS4178" s="9"/>
      <c r="IT4178" s="9"/>
      <c r="IU4178" s="9"/>
      <c r="IV4178" s="9"/>
    </row>
    <row r="4179" s="5" customFormat="1" ht="15.75" customHeight="1" spans="3:256">
      <c r="C4179" s="7"/>
      <c r="D4179" s="1"/>
      <c r="E4179" s="1"/>
      <c r="F4179" s="8"/>
      <c r="IP4179" s="9"/>
      <c r="IQ4179" s="9"/>
      <c r="IR4179" s="9"/>
      <c r="IS4179" s="9"/>
      <c r="IT4179" s="9"/>
      <c r="IU4179" s="9"/>
      <c r="IV4179" s="9"/>
    </row>
    <row r="4180" s="5" customFormat="1" ht="15.75" customHeight="1" spans="3:256">
      <c r="C4180" s="7"/>
      <c r="D4180" s="1"/>
      <c r="E4180" s="1"/>
      <c r="F4180" s="8"/>
      <c r="IP4180" s="9"/>
      <c r="IQ4180" s="9"/>
      <c r="IR4180" s="9"/>
      <c r="IS4180" s="9"/>
      <c r="IT4180" s="9"/>
      <c r="IU4180" s="9"/>
      <c r="IV4180" s="9"/>
    </row>
    <row r="4181" s="5" customFormat="1" ht="15.75" customHeight="1" spans="3:256">
      <c r="C4181" s="7"/>
      <c r="D4181" s="1"/>
      <c r="E4181" s="1"/>
      <c r="F4181" s="8"/>
      <c r="IP4181" s="9"/>
      <c r="IQ4181" s="9"/>
      <c r="IR4181" s="9"/>
      <c r="IS4181" s="9"/>
      <c r="IT4181" s="9"/>
      <c r="IU4181" s="9"/>
      <c r="IV4181" s="9"/>
    </row>
    <row r="4182" s="5" customFormat="1" ht="15.75" customHeight="1" spans="3:256">
      <c r="C4182" s="7"/>
      <c r="D4182" s="1"/>
      <c r="E4182" s="1"/>
      <c r="F4182" s="8"/>
      <c r="IP4182" s="9"/>
      <c r="IQ4182" s="9"/>
      <c r="IR4182" s="9"/>
      <c r="IS4182" s="9"/>
      <c r="IT4182" s="9"/>
      <c r="IU4182" s="9"/>
      <c r="IV4182" s="9"/>
    </row>
    <row r="4183" s="5" customFormat="1" ht="15.75" customHeight="1" spans="3:256">
      <c r="C4183" s="7"/>
      <c r="D4183" s="1"/>
      <c r="E4183" s="1"/>
      <c r="F4183" s="8"/>
      <c r="IP4183" s="9"/>
      <c r="IQ4183" s="9"/>
      <c r="IR4183" s="9"/>
      <c r="IS4183" s="9"/>
      <c r="IT4183" s="9"/>
      <c r="IU4183" s="9"/>
      <c r="IV4183" s="9"/>
    </row>
    <row r="4184" s="5" customFormat="1" ht="15.75" customHeight="1" spans="3:256">
      <c r="C4184" s="7"/>
      <c r="D4184" s="1"/>
      <c r="E4184" s="1"/>
      <c r="F4184" s="8"/>
      <c r="IP4184" s="9"/>
      <c r="IQ4184" s="9"/>
      <c r="IR4184" s="9"/>
      <c r="IS4184" s="9"/>
      <c r="IT4184" s="9"/>
      <c r="IU4184" s="9"/>
      <c r="IV4184" s="9"/>
    </row>
    <row r="4185" s="5" customFormat="1" ht="15.75" customHeight="1" spans="3:256">
      <c r="C4185" s="7"/>
      <c r="D4185" s="1"/>
      <c r="E4185" s="1"/>
      <c r="F4185" s="8"/>
      <c r="IP4185" s="9"/>
      <c r="IQ4185" s="9"/>
      <c r="IR4185" s="9"/>
      <c r="IS4185" s="9"/>
      <c r="IT4185" s="9"/>
      <c r="IU4185" s="9"/>
      <c r="IV4185" s="9"/>
    </row>
    <row r="4186" s="5" customFormat="1" ht="15.75" customHeight="1" spans="3:256">
      <c r="C4186" s="7"/>
      <c r="D4186" s="1"/>
      <c r="E4186" s="1"/>
      <c r="F4186" s="8"/>
      <c r="IP4186" s="9"/>
      <c r="IQ4186" s="9"/>
      <c r="IR4186" s="9"/>
      <c r="IS4186" s="9"/>
      <c r="IT4186" s="9"/>
      <c r="IU4186" s="9"/>
      <c r="IV4186" s="9"/>
    </row>
    <row r="4187" s="5" customFormat="1" ht="15.75" customHeight="1" spans="3:256">
      <c r="C4187" s="7"/>
      <c r="D4187" s="1"/>
      <c r="E4187" s="1"/>
      <c r="F4187" s="8"/>
      <c r="IP4187" s="9"/>
      <c r="IQ4187" s="9"/>
      <c r="IR4187" s="9"/>
      <c r="IS4187" s="9"/>
      <c r="IT4187" s="9"/>
      <c r="IU4187" s="9"/>
      <c r="IV4187" s="9"/>
    </row>
    <row r="4188" s="5" customFormat="1" ht="15.75" customHeight="1" spans="3:256">
      <c r="C4188" s="7"/>
      <c r="D4188" s="1"/>
      <c r="E4188" s="1"/>
      <c r="F4188" s="8"/>
      <c r="IP4188" s="9"/>
      <c r="IQ4188" s="9"/>
      <c r="IR4188" s="9"/>
      <c r="IS4188" s="9"/>
      <c r="IT4188" s="9"/>
      <c r="IU4188" s="9"/>
      <c r="IV4188" s="9"/>
    </row>
    <row r="4189" s="5" customFormat="1" ht="15.75" customHeight="1" spans="3:256">
      <c r="C4189" s="7"/>
      <c r="D4189" s="1"/>
      <c r="E4189" s="1"/>
      <c r="F4189" s="8"/>
      <c r="IP4189" s="9"/>
      <c r="IQ4189" s="9"/>
      <c r="IR4189" s="9"/>
      <c r="IS4189" s="9"/>
      <c r="IT4189" s="9"/>
      <c r="IU4189" s="9"/>
      <c r="IV4189" s="9"/>
    </row>
    <row r="4190" s="5" customFormat="1" ht="15.75" customHeight="1" spans="3:256">
      <c r="C4190" s="7"/>
      <c r="D4190" s="1"/>
      <c r="E4190" s="1"/>
      <c r="F4190" s="8"/>
      <c r="IP4190" s="9"/>
      <c r="IQ4190" s="9"/>
      <c r="IR4190" s="9"/>
      <c r="IS4190" s="9"/>
      <c r="IT4190" s="9"/>
      <c r="IU4190" s="9"/>
      <c r="IV4190" s="9"/>
    </row>
    <row r="4191" s="5" customFormat="1" ht="15.75" customHeight="1" spans="3:256">
      <c r="C4191" s="7"/>
      <c r="D4191" s="1"/>
      <c r="E4191" s="1"/>
      <c r="F4191" s="8"/>
      <c r="IP4191" s="9"/>
      <c r="IQ4191" s="9"/>
      <c r="IR4191" s="9"/>
      <c r="IS4191" s="9"/>
      <c r="IT4191" s="9"/>
      <c r="IU4191" s="9"/>
      <c r="IV4191" s="9"/>
    </row>
    <row r="4192" s="5" customFormat="1" ht="15.75" customHeight="1" spans="3:256">
      <c r="C4192" s="7"/>
      <c r="D4192" s="1"/>
      <c r="E4192" s="1"/>
      <c r="F4192" s="8"/>
      <c r="IP4192" s="9"/>
      <c r="IQ4192" s="9"/>
      <c r="IR4192" s="9"/>
      <c r="IS4192" s="9"/>
      <c r="IT4192" s="9"/>
      <c r="IU4192" s="9"/>
      <c r="IV4192" s="9"/>
    </row>
    <row r="4193" s="5" customFormat="1" ht="15.75" customHeight="1" spans="3:256">
      <c r="C4193" s="7"/>
      <c r="D4193" s="1"/>
      <c r="E4193" s="1"/>
      <c r="F4193" s="8"/>
      <c r="IP4193" s="9"/>
      <c r="IQ4193" s="9"/>
      <c r="IR4193" s="9"/>
      <c r="IS4193" s="9"/>
      <c r="IT4193" s="9"/>
      <c r="IU4193" s="9"/>
      <c r="IV4193" s="9"/>
    </row>
    <row r="4194" s="5" customFormat="1" ht="15.75" customHeight="1" spans="3:256">
      <c r="C4194" s="7"/>
      <c r="D4194" s="1"/>
      <c r="E4194" s="1"/>
      <c r="F4194" s="8"/>
      <c r="IP4194" s="9"/>
      <c r="IQ4194" s="9"/>
      <c r="IR4194" s="9"/>
      <c r="IS4194" s="9"/>
      <c r="IT4194" s="9"/>
      <c r="IU4194" s="9"/>
      <c r="IV4194" s="9"/>
    </row>
    <row r="4195" s="5" customFormat="1" ht="15.75" customHeight="1" spans="3:256">
      <c r="C4195" s="7"/>
      <c r="D4195" s="1"/>
      <c r="E4195" s="1"/>
      <c r="F4195" s="8"/>
      <c r="IP4195" s="9"/>
      <c r="IQ4195" s="9"/>
      <c r="IR4195" s="9"/>
      <c r="IS4195" s="9"/>
      <c r="IT4195" s="9"/>
      <c r="IU4195" s="9"/>
      <c r="IV4195" s="9"/>
    </row>
    <row r="4196" s="5" customFormat="1" ht="15.75" customHeight="1" spans="3:256">
      <c r="C4196" s="7"/>
      <c r="D4196" s="1"/>
      <c r="E4196" s="1"/>
      <c r="F4196" s="8"/>
      <c r="IP4196" s="9"/>
      <c r="IQ4196" s="9"/>
      <c r="IR4196" s="9"/>
      <c r="IS4196" s="9"/>
      <c r="IT4196" s="9"/>
      <c r="IU4196" s="9"/>
      <c r="IV4196" s="9"/>
    </row>
    <row r="4197" s="5" customFormat="1" ht="15.75" customHeight="1" spans="3:256">
      <c r="C4197" s="7"/>
      <c r="D4197" s="1"/>
      <c r="E4197" s="1"/>
      <c r="F4197" s="8"/>
      <c r="IP4197" s="9"/>
      <c r="IQ4197" s="9"/>
      <c r="IR4197" s="9"/>
      <c r="IS4197" s="9"/>
      <c r="IT4197" s="9"/>
      <c r="IU4197" s="9"/>
      <c r="IV4197" s="9"/>
    </row>
    <row r="4198" s="5" customFormat="1" ht="15.75" customHeight="1" spans="3:256">
      <c r="C4198" s="7"/>
      <c r="D4198" s="1"/>
      <c r="E4198" s="1"/>
      <c r="F4198" s="8"/>
      <c r="IP4198" s="9"/>
      <c r="IQ4198" s="9"/>
      <c r="IR4198" s="9"/>
      <c r="IS4198" s="9"/>
      <c r="IT4198" s="9"/>
      <c r="IU4198" s="9"/>
      <c r="IV4198" s="9"/>
    </row>
    <row r="4199" s="5" customFormat="1" ht="15.75" customHeight="1" spans="3:256">
      <c r="C4199" s="7"/>
      <c r="D4199" s="1"/>
      <c r="E4199" s="1"/>
      <c r="F4199" s="8"/>
      <c r="IP4199" s="9"/>
      <c r="IQ4199" s="9"/>
      <c r="IR4199" s="9"/>
      <c r="IS4199" s="9"/>
      <c r="IT4199" s="9"/>
      <c r="IU4199" s="9"/>
      <c r="IV4199" s="9"/>
    </row>
    <row r="4200" s="5" customFormat="1" ht="15.75" customHeight="1" spans="3:256">
      <c r="C4200" s="7"/>
      <c r="D4200" s="1"/>
      <c r="E4200" s="1"/>
      <c r="F4200" s="8"/>
      <c r="IP4200" s="9"/>
      <c r="IQ4200" s="9"/>
      <c r="IR4200" s="9"/>
      <c r="IS4200" s="9"/>
      <c r="IT4200" s="9"/>
      <c r="IU4200" s="9"/>
      <c r="IV4200" s="9"/>
    </row>
    <row r="4201" s="5" customFormat="1" ht="15.75" customHeight="1" spans="3:256">
      <c r="C4201" s="7"/>
      <c r="D4201" s="1"/>
      <c r="E4201" s="1"/>
      <c r="F4201" s="8"/>
      <c r="IP4201" s="9"/>
      <c r="IQ4201" s="9"/>
      <c r="IR4201" s="9"/>
      <c r="IS4201" s="9"/>
      <c r="IT4201" s="9"/>
      <c r="IU4201" s="9"/>
      <c r="IV4201" s="9"/>
    </row>
    <row r="4202" s="5" customFormat="1" ht="15.75" customHeight="1" spans="3:256">
      <c r="C4202" s="7"/>
      <c r="D4202" s="1"/>
      <c r="E4202" s="1"/>
      <c r="F4202" s="8"/>
      <c r="IP4202" s="9"/>
      <c r="IQ4202" s="9"/>
      <c r="IR4202" s="9"/>
      <c r="IS4202" s="9"/>
      <c r="IT4202" s="9"/>
      <c r="IU4202" s="9"/>
      <c r="IV4202" s="9"/>
    </row>
    <row r="4203" s="5" customFormat="1" ht="15.75" customHeight="1" spans="3:256">
      <c r="C4203" s="7"/>
      <c r="D4203" s="1"/>
      <c r="E4203" s="1"/>
      <c r="F4203" s="8"/>
      <c r="IP4203" s="9"/>
      <c r="IQ4203" s="9"/>
      <c r="IR4203" s="9"/>
      <c r="IS4203" s="9"/>
      <c r="IT4203" s="9"/>
      <c r="IU4203" s="9"/>
      <c r="IV4203" s="9"/>
    </row>
    <row r="4204" s="5" customFormat="1" ht="15.75" customHeight="1" spans="3:256">
      <c r="C4204" s="7"/>
      <c r="D4204" s="1"/>
      <c r="E4204" s="1"/>
      <c r="F4204" s="8"/>
      <c r="IP4204" s="9"/>
      <c r="IQ4204" s="9"/>
      <c r="IR4204" s="9"/>
      <c r="IS4204" s="9"/>
      <c r="IT4204" s="9"/>
      <c r="IU4204" s="9"/>
      <c r="IV4204" s="9"/>
    </row>
    <row r="4205" s="5" customFormat="1" ht="15.75" customHeight="1" spans="3:256">
      <c r="C4205" s="7"/>
      <c r="D4205" s="1"/>
      <c r="E4205" s="1"/>
      <c r="F4205" s="8"/>
      <c r="IP4205" s="9"/>
      <c r="IQ4205" s="9"/>
      <c r="IR4205" s="9"/>
      <c r="IS4205" s="9"/>
      <c r="IT4205" s="9"/>
      <c r="IU4205" s="9"/>
      <c r="IV4205" s="9"/>
    </row>
    <row r="4206" s="5" customFormat="1" ht="15.75" customHeight="1" spans="3:256">
      <c r="C4206" s="7"/>
      <c r="D4206" s="1"/>
      <c r="E4206" s="1"/>
      <c r="F4206" s="8"/>
      <c r="IP4206" s="9"/>
      <c r="IQ4206" s="9"/>
      <c r="IR4206" s="9"/>
      <c r="IS4206" s="9"/>
      <c r="IT4206" s="9"/>
      <c r="IU4206" s="9"/>
      <c r="IV4206" s="9"/>
    </row>
    <row r="4207" s="5" customFormat="1" ht="15.75" customHeight="1" spans="3:256">
      <c r="C4207" s="7"/>
      <c r="D4207" s="1"/>
      <c r="E4207" s="1"/>
      <c r="F4207" s="8"/>
      <c r="IP4207" s="9"/>
      <c r="IQ4207" s="9"/>
      <c r="IR4207" s="9"/>
      <c r="IS4207" s="9"/>
      <c r="IT4207" s="9"/>
      <c r="IU4207" s="9"/>
      <c r="IV4207" s="9"/>
    </row>
    <row r="4208" s="5" customFormat="1" ht="15.75" customHeight="1" spans="3:256">
      <c r="C4208" s="7"/>
      <c r="D4208" s="1"/>
      <c r="E4208" s="1"/>
      <c r="F4208" s="8"/>
      <c r="IP4208" s="9"/>
      <c r="IQ4208" s="9"/>
      <c r="IR4208" s="9"/>
      <c r="IS4208" s="9"/>
      <c r="IT4208" s="9"/>
      <c r="IU4208" s="9"/>
      <c r="IV4208" s="9"/>
    </row>
    <row r="4209" s="5" customFormat="1" ht="15.75" customHeight="1" spans="3:256">
      <c r="C4209" s="7"/>
      <c r="D4209" s="1"/>
      <c r="E4209" s="1"/>
      <c r="F4209" s="8"/>
      <c r="IP4209" s="9"/>
      <c r="IQ4209" s="9"/>
      <c r="IR4209" s="9"/>
      <c r="IS4209" s="9"/>
      <c r="IT4209" s="9"/>
      <c r="IU4209" s="9"/>
      <c r="IV4209" s="9"/>
    </row>
    <row r="4210" s="5" customFormat="1" ht="15.75" customHeight="1" spans="3:256">
      <c r="C4210" s="7"/>
      <c r="D4210" s="1"/>
      <c r="E4210" s="1"/>
      <c r="F4210" s="8"/>
      <c r="IP4210" s="9"/>
      <c r="IQ4210" s="9"/>
      <c r="IR4210" s="9"/>
      <c r="IS4210" s="9"/>
      <c r="IT4210" s="9"/>
      <c r="IU4210" s="9"/>
      <c r="IV4210" s="9"/>
    </row>
    <row r="4211" s="5" customFormat="1" ht="15.75" customHeight="1" spans="3:256">
      <c r="C4211" s="7"/>
      <c r="D4211" s="1"/>
      <c r="E4211" s="1"/>
      <c r="F4211" s="8"/>
      <c r="IP4211" s="9"/>
      <c r="IQ4211" s="9"/>
      <c r="IR4211" s="9"/>
      <c r="IS4211" s="9"/>
      <c r="IT4211" s="9"/>
      <c r="IU4211" s="9"/>
      <c r="IV4211" s="9"/>
    </row>
    <row r="4212" s="5" customFormat="1" ht="15.75" customHeight="1" spans="3:256">
      <c r="C4212" s="7"/>
      <c r="D4212" s="1"/>
      <c r="E4212" s="1"/>
      <c r="F4212" s="8"/>
      <c r="IP4212" s="9"/>
      <c r="IQ4212" s="9"/>
      <c r="IR4212" s="9"/>
      <c r="IS4212" s="9"/>
      <c r="IT4212" s="9"/>
      <c r="IU4212" s="9"/>
      <c r="IV4212" s="9"/>
    </row>
    <row r="4213" s="5" customFormat="1" ht="15.75" customHeight="1" spans="3:256">
      <c r="C4213" s="7"/>
      <c r="D4213" s="1"/>
      <c r="E4213" s="1"/>
      <c r="F4213" s="8"/>
      <c r="IP4213" s="9"/>
      <c r="IQ4213" s="9"/>
      <c r="IR4213" s="9"/>
      <c r="IS4213" s="9"/>
      <c r="IT4213" s="9"/>
      <c r="IU4213" s="9"/>
      <c r="IV4213" s="9"/>
    </row>
    <row r="4214" s="5" customFormat="1" ht="15.75" customHeight="1" spans="3:256">
      <c r="C4214" s="7"/>
      <c r="D4214" s="1"/>
      <c r="E4214" s="1"/>
      <c r="F4214" s="8"/>
      <c r="IP4214" s="9"/>
      <c r="IQ4214" s="9"/>
      <c r="IR4214" s="9"/>
      <c r="IS4214" s="9"/>
      <c r="IT4214" s="9"/>
      <c r="IU4214" s="9"/>
      <c r="IV4214" s="9"/>
    </row>
    <row r="4215" s="5" customFormat="1" ht="15.75" customHeight="1" spans="3:256">
      <c r="C4215" s="7"/>
      <c r="D4215" s="1"/>
      <c r="E4215" s="1"/>
      <c r="F4215" s="8"/>
      <c r="IP4215" s="9"/>
      <c r="IQ4215" s="9"/>
      <c r="IR4215" s="9"/>
      <c r="IS4215" s="9"/>
      <c r="IT4215" s="9"/>
      <c r="IU4215" s="9"/>
      <c r="IV4215" s="9"/>
    </row>
    <row r="4216" s="5" customFormat="1" ht="15.75" customHeight="1" spans="3:256">
      <c r="C4216" s="7"/>
      <c r="D4216" s="1"/>
      <c r="E4216" s="1"/>
      <c r="F4216" s="8"/>
      <c r="IP4216" s="9"/>
      <c r="IQ4216" s="9"/>
      <c r="IR4216" s="9"/>
      <c r="IS4216" s="9"/>
      <c r="IT4216" s="9"/>
      <c r="IU4216" s="9"/>
      <c r="IV4216" s="9"/>
    </row>
    <row r="4217" s="5" customFormat="1" ht="15.75" customHeight="1" spans="3:256">
      <c r="C4217" s="7"/>
      <c r="D4217" s="1"/>
      <c r="E4217" s="1"/>
      <c r="F4217" s="8"/>
      <c r="IP4217" s="9"/>
      <c r="IQ4217" s="9"/>
      <c r="IR4217" s="9"/>
      <c r="IS4217" s="9"/>
      <c r="IT4217" s="9"/>
      <c r="IU4217" s="9"/>
      <c r="IV4217" s="9"/>
    </row>
    <row r="4218" s="5" customFormat="1" ht="15.75" customHeight="1" spans="3:256">
      <c r="C4218" s="7"/>
      <c r="D4218" s="1"/>
      <c r="E4218" s="1"/>
      <c r="F4218" s="8"/>
      <c r="IP4218" s="9"/>
      <c r="IQ4218" s="9"/>
      <c r="IR4218" s="9"/>
      <c r="IS4218" s="9"/>
      <c r="IT4218" s="9"/>
      <c r="IU4218" s="9"/>
      <c r="IV4218" s="9"/>
    </row>
    <row r="4219" s="5" customFormat="1" ht="15.75" customHeight="1" spans="3:256">
      <c r="C4219" s="7"/>
      <c r="D4219" s="1"/>
      <c r="E4219" s="1"/>
      <c r="F4219" s="8"/>
      <c r="IP4219" s="9"/>
      <c r="IQ4219" s="9"/>
      <c r="IR4219" s="9"/>
      <c r="IS4219" s="9"/>
      <c r="IT4219" s="9"/>
      <c r="IU4219" s="9"/>
      <c r="IV4219" s="9"/>
    </row>
    <row r="4220" s="5" customFormat="1" ht="15.75" customHeight="1" spans="3:256">
      <c r="C4220" s="7"/>
      <c r="D4220" s="1"/>
      <c r="E4220" s="1"/>
      <c r="F4220" s="8"/>
      <c r="IP4220" s="9"/>
      <c r="IQ4220" s="9"/>
      <c r="IR4220" s="9"/>
      <c r="IS4220" s="9"/>
      <c r="IT4220" s="9"/>
      <c r="IU4220" s="9"/>
      <c r="IV4220" s="9"/>
    </row>
    <row r="4221" s="5" customFormat="1" ht="15.75" customHeight="1" spans="3:256">
      <c r="C4221" s="7"/>
      <c r="D4221" s="1"/>
      <c r="E4221" s="1"/>
      <c r="F4221" s="8"/>
      <c r="IP4221" s="9"/>
      <c r="IQ4221" s="9"/>
      <c r="IR4221" s="9"/>
      <c r="IS4221" s="9"/>
      <c r="IT4221" s="9"/>
      <c r="IU4221" s="9"/>
      <c r="IV4221" s="9"/>
    </row>
    <row r="4222" s="5" customFormat="1" ht="15.75" customHeight="1" spans="3:256">
      <c r="C4222" s="7"/>
      <c r="D4222" s="1"/>
      <c r="E4222" s="1"/>
      <c r="F4222" s="8"/>
      <c r="IP4222" s="9"/>
      <c r="IQ4222" s="9"/>
      <c r="IR4222" s="9"/>
      <c r="IS4222" s="9"/>
      <c r="IT4222" s="9"/>
      <c r="IU4222" s="9"/>
      <c r="IV4222" s="9"/>
    </row>
    <row r="4223" s="5" customFormat="1" ht="15.75" customHeight="1" spans="3:256">
      <c r="C4223" s="7"/>
      <c r="D4223" s="1"/>
      <c r="E4223" s="1"/>
      <c r="F4223" s="8"/>
      <c r="IP4223" s="9"/>
      <c r="IQ4223" s="9"/>
      <c r="IR4223" s="9"/>
      <c r="IS4223" s="9"/>
      <c r="IT4223" s="9"/>
      <c r="IU4223" s="9"/>
      <c r="IV4223" s="9"/>
    </row>
    <row r="4224" s="5" customFormat="1" ht="15.75" customHeight="1" spans="3:256">
      <c r="C4224" s="7"/>
      <c r="D4224" s="1"/>
      <c r="E4224" s="1"/>
      <c r="F4224" s="8"/>
      <c r="IP4224" s="9"/>
      <c r="IQ4224" s="9"/>
      <c r="IR4224" s="9"/>
      <c r="IS4224" s="9"/>
      <c r="IT4224" s="9"/>
      <c r="IU4224" s="9"/>
      <c r="IV4224" s="9"/>
    </row>
    <row r="4225" s="5" customFormat="1" ht="15.75" customHeight="1" spans="3:256">
      <c r="C4225" s="7"/>
      <c r="D4225" s="1"/>
      <c r="E4225" s="1"/>
      <c r="F4225" s="8"/>
      <c r="IP4225" s="9"/>
      <c r="IQ4225" s="9"/>
      <c r="IR4225" s="9"/>
      <c r="IS4225" s="9"/>
      <c r="IT4225" s="9"/>
      <c r="IU4225" s="9"/>
      <c r="IV4225" s="9"/>
    </row>
    <row r="4226" s="5" customFormat="1" ht="15.75" customHeight="1" spans="3:256">
      <c r="C4226" s="7"/>
      <c r="D4226" s="1"/>
      <c r="E4226" s="1"/>
      <c r="F4226" s="8"/>
      <c r="IP4226" s="9"/>
      <c r="IQ4226" s="9"/>
      <c r="IR4226" s="9"/>
      <c r="IS4226" s="9"/>
      <c r="IT4226" s="9"/>
      <c r="IU4226" s="9"/>
      <c r="IV4226" s="9"/>
    </row>
    <row r="4227" s="5" customFormat="1" ht="15.75" customHeight="1" spans="3:256">
      <c r="C4227" s="7"/>
      <c r="D4227" s="1"/>
      <c r="E4227" s="1"/>
      <c r="F4227" s="8"/>
      <c r="IP4227" s="9"/>
      <c r="IQ4227" s="9"/>
      <c r="IR4227" s="9"/>
      <c r="IS4227" s="9"/>
      <c r="IT4227" s="9"/>
      <c r="IU4227" s="9"/>
      <c r="IV4227" s="9"/>
    </row>
    <row r="4228" s="5" customFormat="1" ht="15.75" customHeight="1" spans="3:256">
      <c r="C4228" s="7"/>
      <c r="D4228" s="1"/>
      <c r="E4228" s="1"/>
      <c r="F4228" s="8"/>
      <c r="IP4228" s="9"/>
      <c r="IQ4228" s="9"/>
      <c r="IR4228" s="9"/>
      <c r="IS4228" s="9"/>
      <c r="IT4228" s="9"/>
      <c r="IU4228" s="9"/>
      <c r="IV4228" s="9"/>
    </row>
    <row r="4229" s="5" customFormat="1" ht="15.75" customHeight="1" spans="3:256">
      <c r="C4229" s="7"/>
      <c r="D4229" s="1"/>
      <c r="E4229" s="1"/>
      <c r="F4229" s="8"/>
      <c r="IP4229" s="9"/>
      <c r="IQ4229" s="9"/>
      <c r="IR4229" s="9"/>
      <c r="IS4229" s="9"/>
      <c r="IT4229" s="9"/>
      <c r="IU4229" s="9"/>
      <c r="IV4229" s="9"/>
    </row>
    <row r="4230" s="5" customFormat="1" ht="15.75" customHeight="1" spans="3:256">
      <c r="C4230" s="7"/>
      <c r="D4230" s="1"/>
      <c r="E4230" s="1"/>
      <c r="F4230" s="8"/>
      <c r="IP4230" s="9"/>
      <c r="IQ4230" s="9"/>
      <c r="IR4230" s="9"/>
      <c r="IS4230" s="9"/>
      <c r="IT4230" s="9"/>
      <c r="IU4230" s="9"/>
      <c r="IV4230" s="9"/>
    </row>
    <row r="4231" s="5" customFormat="1" ht="15.75" customHeight="1" spans="3:256">
      <c r="C4231" s="7"/>
      <c r="D4231" s="1"/>
      <c r="E4231" s="1"/>
      <c r="F4231" s="8"/>
      <c r="IP4231" s="9"/>
      <c r="IQ4231" s="9"/>
      <c r="IR4231" s="9"/>
      <c r="IS4231" s="9"/>
      <c r="IT4231" s="9"/>
      <c r="IU4231" s="9"/>
      <c r="IV4231" s="9"/>
    </row>
    <row r="4232" s="5" customFormat="1" ht="15.75" customHeight="1" spans="3:256">
      <c r="C4232" s="7"/>
      <c r="D4232" s="1"/>
      <c r="E4232" s="1"/>
      <c r="F4232" s="8"/>
      <c r="IP4232" s="9"/>
      <c r="IQ4232" s="9"/>
      <c r="IR4232" s="9"/>
      <c r="IS4232" s="9"/>
      <c r="IT4232" s="9"/>
      <c r="IU4232" s="9"/>
      <c r="IV4232" s="9"/>
    </row>
    <row r="4233" s="5" customFormat="1" ht="15.75" customHeight="1" spans="3:256">
      <c r="C4233" s="7"/>
      <c r="D4233" s="1"/>
      <c r="E4233" s="1"/>
      <c r="F4233" s="8"/>
      <c r="IP4233" s="9"/>
      <c r="IQ4233" s="9"/>
      <c r="IR4233" s="9"/>
      <c r="IS4233" s="9"/>
      <c r="IT4233" s="9"/>
      <c r="IU4233" s="9"/>
      <c r="IV4233" s="9"/>
    </row>
    <row r="4234" s="5" customFormat="1" ht="15.75" customHeight="1" spans="3:256">
      <c r="C4234" s="7"/>
      <c r="D4234" s="1"/>
      <c r="E4234" s="1"/>
      <c r="F4234" s="8"/>
      <c r="IP4234" s="9"/>
      <c r="IQ4234" s="9"/>
      <c r="IR4234" s="9"/>
      <c r="IS4234" s="9"/>
      <c r="IT4234" s="9"/>
      <c r="IU4234" s="9"/>
      <c r="IV4234" s="9"/>
    </row>
    <row r="4235" s="5" customFormat="1" ht="15.75" customHeight="1" spans="3:256">
      <c r="C4235" s="7"/>
      <c r="D4235" s="1"/>
      <c r="E4235" s="1"/>
      <c r="F4235" s="8"/>
      <c r="IP4235" s="9"/>
      <c r="IQ4235" s="9"/>
      <c r="IR4235" s="9"/>
      <c r="IS4235" s="9"/>
      <c r="IT4235" s="9"/>
      <c r="IU4235" s="9"/>
      <c r="IV4235" s="9"/>
    </row>
    <row r="4236" s="5" customFormat="1" ht="15.75" customHeight="1" spans="3:256">
      <c r="C4236" s="7"/>
      <c r="D4236" s="1"/>
      <c r="E4236" s="1"/>
      <c r="F4236" s="8"/>
      <c r="IP4236" s="9"/>
      <c r="IQ4236" s="9"/>
      <c r="IR4236" s="9"/>
      <c r="IS4236" s="9"/>
      <c r="IT4236" s="9"/>
      <c r="IU4236" s="9"/>
      <c r="IV4236" s="9"/>
    </row>
    <row r="4237" s="5" customFormat="1" ht="15.75" customHeight="1" spans="3:256">
      <c r="C4237" s="7"/>
      <c r="D4237" s="1"/>
      <c r="E4237" s="1"/>
      <c r="F4237" s="8"/>
      <c r="IP4237" s="9"/>
      <c r="IQ4237" s="9"/>
      <c r="IR4237" s="9"/>
      <c r="IS4237" s="9"/>
      <c r="IT4237" s="9"/>
      <c r="IU4237" s="9"/>
      <c r="IV4237" s="9"/>
    </row>
    <row r="4238" s="5" customFormat="1" ht="15.75" customHeight="1" spans="3:256">
      <c r="C4238" s="7"/>
      <c r="D4238" s="1"/>
      <c r="E4238" s="1"/>
      <c r="F4238" s="8"/>
      <c r="IP4238" s="9"/>
      <c r="IQ4238" s="9"/>
      <c r="IR4238" s="9"/>
      <c r="IS4238" s="9"/>
      <c r="IT4238" s="9"/>
      <c r="IU4238" s="9"/>
      <c r="IV4238" s="9"/>
    </row>
    <row r="4239" s="5" customFormat="1" ht="15.75" customHeight="1" spans="3:256">
      <c r="C4239" s="7"/>
      <c r="D4239" s="1"/>
      <c r="E4239" s="1"/>
      <c r="F4239" s="8"/>
      <c r="IP4239" s="9"/>
      <c r="IQ4239" s="9"/>
      <c r="IR4239" s="9"/>
      <c r="IS4239" s="9"/>
      <c r="IT4239" s="9"/>
      <c r="IU4239" s="9"/>
      <c r="IV4239" s="9"/>
    </row>
    <row r="4240" s="5" customFormat="1" ht="15.75" customHeight="1" spans="3:256">
      <c r="C4240" s="7"/>
      <c r="D4240" s="1"/>
      <c r="E4240" s="1"/>
      <c r="F4240" s="8"/>
      <c r="IP4240" s="9"/>
      <c r="IQ4240" s="9"/>
      <c r="IR4240" s="9"/>
      <c r="IS4240" s="9"/>
      <c r="IT4240" s="9"/>
      <c r="IU4240" s="9"/>
      <c r="IV4240" s="9"/>
    </row>
    <row r="4241" s="5" customFormat="1" ht="15.75" customHeight="1" spans="3:256">
      <c r="C4241" s="7"/>
      <c r="D4241" s="1"/>
      <c r="E4241" s="1"/>
      <c r="F4241" s="8"/>
      <c r="IP4241" s="9"/>
      <c r="IQ4241" s="9"/>
      <c r="IR4241" s="9"/>
      <c r="IS4241" s="9"/>
      <c r="IT4241" s="9"/>
      <c r="IU4241" s="9"/>
      <c r="IV4241" s="9"/>
    </row>
    <row r="4242" s="5" customFormat="1" ht="15.75" customHeight="1" spans="3:256">
      <c r="C4242" s="7"/>
      <c r="D4242" s="1"/>
      <c r="E4242" s="1"/>
      <c r="F4242" s="8"/>
      <c r="IP4242" s="9"/>
      <c r="IQ4242" s="9"/>
      <c r="IR4242" s="9"/>
      <c r="IS4242" s="9"/>
      <c r="IT4242" s="9"/>
      <c r="IU4242" s="9"/>
      <c r="IV4242" s="9"/>
    </row>
    <row r="4243" s="5" customFormat="1" ht="15.75" customHeight="1" spans="3:256">
      <c r="C4243" s="7"/>
      <c r="D4243" s="1"/>
      <c r="E4243" s="1"/>
      <c r="F4243" s="8"/>
      <c r="IP4243" s="9"/>
      <c r="IQ4243" s="9"/>
      <c r="IR4243" s="9"/>
      <c r="IS4243" s="9"/>
      <c r="IT4243" s="9"/>
      <c r="IU4243" s="9"/>
      <c r="IV4243" s="9"/>
    </row>
    <row r="4244" s="5" customFormat="1" ht="15.75" customHeight="1" spans="3:256">
      <c r="C4244" s="7"/>
      <c r="D4244" s="1"/>
      <c r="E4244" s="1"/>
      <c r="F4244" s="8"/>
      <c r="IP4244" s="9"/>
      <c r="IQ4244" s="9"/>
      <c r="IR4244" s="9"/>
      <c r="IS4244" s="9"/>
      <c r="IT4244" s="9"/>
      <c r="IU4244" s="9"/>
      <c r="IV4244" s="9"/>
    </row>
    <row r="4245" s="5" customFormat="1" ht="15.75" customHeight="1" spans="3:256">
      <c r="C4245" s="7"/>
      <c r="D4245" s="1"/>
      <c r="E4245" s="1"/>
      <c r="F4245" s="8"/>
      <c r="IP4245" s="9"/>
      <c r="IQ4245" s="9"/>
      <c r="IR4245" s="9"/>
      <c r="IS4245" s="9"/>
      <c r="IT4245" s="9"/>
      <c r="IU4245" s="9"/>
      <c r="IV4245" s="9"/>
    </row>
    <row r="4246" s="5" customFormat="1" ht="15.75" customHeight="1" spans="3:256">
      <c r="C4246" s="7"/>
      <c r="D4246" s="1"/>
      <c r="E4246" s="1"/>
      <c r="F4246" s="8"/>
      <c r="IP4246" s="9"/>
      <c r="IQ4246" s="9"/>
      <c r="IR4246" s="9"/>
      <c r="IS4246" s="9"/>
      <c r="IT4246" s="9"/>
      <c r="IU4246" s="9"/>
      <c r="IV4246" s="9"/>
    </row>
    <row r="4247" s="5" customFormat="1" ht="15.75" customHeight="1" spans="3:256">
      <c r="C4247" s="7"/>
      <c r="D4247" s="1"/>
      <c r="E4247" s="1"/>
      <c r="F4247" s="8"/>
      <c r="IP4247" s="9"/>
      <c r="IQ4247" s="9"/>
      <c r="IR4247" s="9"/>
      <c r="IS4247" s="9"/>
      <c r="IT4247" s="9"/>
      <c r="IU4247" s="9"/>
      <c r="IV4247" s="9"/>
    </row>
    <row r="4248" s="5" customFormat="1" ht="15.75" customHeight="1" spans="3:256">
      <c r="C4248" s="7"/>
      <c r="D4248" s="1"/>
      <c r="E4248" s="1"/>
      <c r="F4248" s="8"/>
      <c r="IP4248" s="9"/>
      <c r="IQ4248" s="9"/>
      <c r="IR4248" s="9"/>
      <c r="IS4248" s="9"/>
      <c r="IT4248" s="9"/>
      <c r="IU4248" s="9"/>
      <c r="IV4248" s="9"/>
    </row>
    <row r="4249" s="5" customFormat="1" ht="15.75" customHeight="1" spans="3:256">
      <c r="C4249" s="7"/>
      <c r="D4249" s="1"/>
      <c r="E4249" s="1"/>
      <c r="F4249" s="8"/>
      <c r="IP4249" s="9"/>
      <c r="IQ4249" s="9"/>
      <c r="IR4249" s="9"/>
      <c r="IS4249" s="9"/>
      <c r="IT4249" s="9"/>
      <c r="IU4249" s="9"/>
      <c r="IV4249" s="9"/>
    </row>
    <row r="4250" s="5" customFormat="1" ht="15.75" customHeight="1" spans="3:256">
      <c r="C4250" s="7"/>
      <c r="D4250" s="1"/>
      <c r="E4250" s="1"/>
      <c r="F4250" s="8"/>
      <c r="IP4250" s="9"/>
      <c r="IQ4250" s="9"/>
      <c r="IR4250" s="9"/>
      <c r="IS4250" s="9"/>
      <c r="IT4250" s="9"/>
      <c r="IU4250" s="9"/>
      <c r="IV4250" s="9"/>
    </row>
    <row r="4251" s="5" customFormat="1" ht="15.75" customHeight="1" spans="3:256">
      <c r="C4251" s="7"/>
      <c r="D4251" s="1"/>
      <c r="E4251" s="1"/>
      <c r="F4251" s="8"/>
      <c r="IP4251" s="9"/>
      <c r="IQ4251" s="9"/>
      <c r="IR4251" s="9"/>
      <c r="IS4251" s="9"/>
      <c r="IT4251" s="9"/>
      <c r="IU4251" s="9"/>
      <c r="IV4251" s="9"/>
    </row>
    <row r="4252" s="5" customFormat="1" ht="15.75" customHeight="1" spans="3:256">
      <c r="C4252" s="7"/>
      <c r="D4252" s="1"/>
      <c r="E4252" s="1"/>
      <c r="F4252" s="8"/>
      <c r="IP4252" s="9"/>
      <c r="IQ4252" s="9"/>
      <c r="IR4252" s="9"/>
      <c r="IS4252" s="9"/>
      <c r="IT4252" s="9"/>
      <c r="IU4252" s="9"/>
      <c r="IV4252" s="9"/>
    </row>
    <row r="4253" s="5" customFormat="1" ht="15.75" customHeight="1" spans="3:256">
      <c r="C4253" s="7"/>
      <c r="D4253" s="1"/>
      <c r="E4253" s="1"/>
      <c r="F4253" s="8"/>
      <c r="IP4253" s="9"/>
      <c r="IQ4253" s="9"/>
      <c r="IR4253" s="9"/>
      <c r="IS4253" s="9"/>
      <c r="IT4253" s="9"/>
      <c r="IU4253" s="9"/>
      <c r="IV4253" s="9"/>
    </row>
    <row r="4254" s="5" customFormat="1" ht="15.75" customHeight="1" spans="3:256">
      <c r="C4254" s="7"/>
      <c r="D4254" s="1"/>
      <c r="E4254" s="1"/>
      <c r="F4254" s="8"/>
      <c r="IP4254" s="9"/>
      <c r="IQ4254" s="9"/>
      <c r="IR4254" s="9"/>
      <c r="IS4254" s="9"/>
      <c r="IT4254" s="9"/>
      <c r="IU4254" s="9"/>
      <c r="IV4254" s="9"/>
    </row>
    <row r="4255" s="5" customFormat="1" ht="15.75" customHeight="1" spans="3:256">
      <c r="C4255" s="7"/>
      <c r="D4255" s="1"/>
      <c r="E4255" s="1"/>
      <c r="F4255" s="8"/>
      <c r="IP4255" s="9"/>
      <c r="IQ4255" s="9"/>
      <c r="IR4255" s="9"/>
      <c r="IS4255" s="9"/>
      <c r="IT4255" s="9"/>
      <c r="IU4255" s="9"/>
      <c r="IV4255" s="9"/>
    </row>
    <row r="4256" s="5" customFormat="1" ht="15.75" customHeight="1" spans="3:256">
      <c r="C4256" s="7"/>
      <c r="D4256" s="1"/>
      <c r="E4256" s="1"/>
      <c r="F4256" s="8"/>
      <c r="IP4256" s="9"/>
      <c r="IQ4256" s="9"/>
      <c r="IR4256" s="9"/>
      <c r="IS4256" s="9"/>
      <c r="IT4256" s="9"/>
      <c r="IU4256" s="9"/>
      <c r="IV4256" s="9"/>
    </row>
    <row r="4257" s="5" customFormat="1" ht="15.75" customHeight="1" spans="3:256">
      <c r="C4257" s="7"/>
      <c r="D4257" s="1"/>
      <c r="E4257" s="1"/>
      <c r="F4257" s="8"/>
      <c r="IP4257" s="9"/>
      <c r="IQ4257" s="9"/>
      <c r="IR4257" s="9"/>
      <c r="IS4257" s="9"/>
      <c r="IT4257" s="9"/>
      <c r="IU4257" s="9"/>
      <c r="IV4257" s="9"/>
    </row>
    <row r="4258" s="5" customFormat="1" ht="15.75" customHeight="1" spans="3:256">
      <c r="C4258" s="7"/>
      <c r="D4258" s="1"/>
      <c r="E4258" s="1"/>
      <c r="F4258" s="8"/>
      <c r="IP4258" s="9"/>
      <c r="IQ4258" s="9"/>
      <c r="IR4258" s="9"/>
      <c r="IS4258" s="9"/>
      <c r="IT4258" s="9"/>
      <c r="IU4258" s="9"/>
      <c r="IV4258" s="9"/>
    </row>
    <row r="4259" s="5" customFormat="1" ht="15.75" customHeight="1" spans="3:256">
      <c r="C4259" s="7"/>
      <c r="D4259" s="1"/>
      <c r="E4259" s="1"/>
      <c r="F4259" s="8"/>
      <c r="IP4259" s="9"/>
      <c r="IQ4259" s="9"/>
      <c r="IR4259" s="9"/>
      <c r="IS4259" s="9"/>
      <c r="IT4259" s="9"/>
      <c r="IU4259" s="9"/>
      <c r="IV4259" s="9"/>
    </row>
    <row r="4260" s="5" customFormat="1" ht="15.75" customHeight="1" spans="3:256">
      <c r="C4260" s="7"/>
      <c r="D4260" s="1"/>
      <c r="E4260" s="1"/>
      <c r="F4260" s="8"/>
      <c r="IP4260" s="9"/>
      <c r="IQ4260" s="9"/>
      <c r="IR4260" s="9"/>
      <c r="IS4260" s="9"/>
      <c r="IT4260" s="9"/>
      <c r="IU4260" s="9"/>
      <c r="IV4260" s="9"/>
    </row>
    <row r="4261" s="5" customFormat="1" ht="15.75" customHeight="1" spans="3:256">
      <c r="C4261" s="7"/>
      <c r="D4261" s="1"/>
      <c r="E4261" s="1"/>
      <c r="F4261" s="8"/>
      <c r="IP4261" s="9"/>
      <c r="IQ4261" s="9"/>
      <c r="IR4261" s="9"/>
      <c r="IS4261" s="9"/>
      <c r="IT4261" s="9"/>
      <c r="IU4261" s="9"/>
      <c r="IV4261" s="9"/>
    </row>
    <row r="4262" s="5" customFormat="1" ht="15.75" customHeight="1" spans="3:256">
      <c r="C4262" s="7"/>
      <c r="D4262" s="1"/>
      <c r="E4262" s="1"/>
      <c r="F4262" s="8"/>
      <c r="IP4262" s="9"/>
      <c r="IQ4262" s="9"/>
      <c r="IR4262" s="9"/>
      <c r="IS4262" s="9"/>
      <c r="IT4262" s="9"/>
      <c r="IU4262" s="9"/>
      <c r="IV4262" s="9"/>
    </row>
    <row r="4263" s="5" customFormat="1" ht="15.75" customHeight="1" spans="3:256">
      <c r="C4263" s="7"/>
      <c r="D4263" s="1"/>
      <c r="E4263" s="1"/>
      <c r="F4263" s="8"/>
      <c r="IP4263" s="9"/>
      <c r="IQ4263" s="9"/>
      <c r="IR4263" s="9"/>
      <c r="IS4263" s="9"/>
      <c r="IT4263" s="9"/>
      <c r="IU4263" s="9"/>
      <c r="IV4263" s="9"/>
    </row>
    <row r="4264" s="5" customFormat="1" ht="15.75" customHeight="1" spans="3:256">
      <c r="C4264" s="7"/>
      <c r="D4264" s="1"/>
      <c r="E4264" s="1"/>
      <c r="F4264" s="8"/>
      <c r="IP4264" s="9"/>
      <c r="IQ4264" s="9"/>
      <c r="IR4264" s="9"/>
      <c r="IS4264" s="9"/>
      <c r="IT4264" s="9"/>
      <c r="IU4264" s="9"/>
      <c r="IV4264" s="9"/>
    </row>
    <row r="4265" s="5" customFormat="1" ht="15.75" customHeight="1" spans="3:256">
      <c r="C4265" s="7"/>
      <c r="D4265" s="1"/>
      <c r="E4265" s="1"/>
      <c r="F4265" s="8"/>
      <c r="IP4265" s="9"/>
      <c r="IQ4265" s="9"/>
      <c r="IR4265" s="9"/>
      <c r="IS4265" s="9"/>
      <c r="IT4265" s="9"/>
      <c r="IU4265" s="9"/>
      <c r="IV4265" s="9"/>
    </row>
    <row r="4266" s="5" customFormat="1" ht="15.75" customHeight="1" spans="3:256">
      <c r="C4266" s="7"/>
      <c r="D4266" s="1"/>
      <c r="E4266" s="1"/>
      <c r="F4266" s="8"/>
      <c r="IP4266" s="9"/>
      <c r="IQ4266" s="9"/>
      <c r="IR4266" s="9"/>
      <c r="IS4266" s="9"/>
      <c r="IT4266" s="9"/>
      <c r="IU4266" s="9"/>
      <c r="IV4266" s="9"/>
    </row>
    <row r="4267" s="5" customFormat="1" ht="15.75" customHeight="1" spans="3:256">
      <c r="C4267" s="7"/>
      <c r="D4267" s="1"/>
      <c r="E4267" s="1"/>
      <c r="F4267" s="8"/>
      <c r="IP4267" s="9"/>
      <c r="IQ4267" s="9"/>
      <c r="IR4267" s="9"/>
      <c r="IS4267" s="9"/>
      <c r="IT4267" s="9"/>
      <c r="IU4267" s="9"/>
      <c r="IV4267" s="9"/>
    </row>
    <row r="4268" s="5" customFormat="1" ht="15.75" customHeight="1" spans="3:256">
      <c r="C4268" s="7"/>
      <c r="D4268" s="1"/>
      <c r="E4268" s="1"/>
      <c r="F4268" s="8"/>
      <c r="IP4268" s="9"/>
      <c r="IQ4268" s="9"/>
      <c r="IR4268" s="9"/>
      <c r="IS4268" s="9"/>
      <c r="IT4268" s="9"/>
      <c r="IU4268" s="9"/>
      <c r="IV4268" s="9"/>
    </row>
    <row r="4269" s="5" customFormat="1" ht="15.75" customHeight="1" spans="3:256">
      <c r="C4269" s="7"/>
      <c r="D4269" s="1"/>
      <c r="E4269" s="1"/>
      <c r="F4269" s="8"/>
      <c r="IP4269" s="9"/>
      <c r="IQ4269" s="9"/>
      <c r="IR4269" s="9"/>
      <c r="IS4269" s="9"/>
      <c r="IT4269" s="9"/>
      <c r="IU4269" s="9"/>
      <c r="IV4269" s="9"/>
    </row>
    <row r="4270" s="5" customFormat="1" ht="15.75" customHeight="1" spans="3:256">
      <c r="C4270" s="7"/>
      <c r="D4270" s="1"/>
      <c r="E4270" s="1"/>
      <c r="F4270" s="8"/>
      <c r="IP4270" s="9"/>
      <c r="IQ4270" s="9"/>
      <c r="IR4270" s="9"/>
      <c r="IS4270" s="9"/>
      <c r="IT4270" s="9"/>
      <c r="IU4270" s="9"/>
      <c r="IV4270" s="9"/>
    </row>
    <row r="4271" s="5" customFormat="1" ht="15.75" customHeight="1" spans="3:256">
      <c r="C4271" s="7"/>
      <c r="D4271" s="1"/>
      <c r="E4271" s="1"/>
      <c r="F4271" s="8"/>
      <c r="IP4271" s="9"/>
      <c r="IQ4271" s="9"/>
      <c r="IR4271" s="9"/>
      <c r="IS4271" s="9"/>
      <c r="IT4271" s="9"/>
      <c r="IU4271" s="9"/>
      <c r="IV4271" s="9"/>
    </row>
    <row r="4272" s="5" customFormat="1" ht="15.75" customHeight="1" spans="3:256">
      <c r="C4272" s="7"/>
      <c r="D4272" s="1"/>
      <c r="E4272" s="1"/>
      <c r="F4272" s="8"/>
      <c r="IP4272" s="9"/>
      <c r="IQ4272" s="9"/>
      <c r="IR4272" s="9"/>
      <c r="IS4272" s="9"/>
      <c r="IT4272" s="9"/>
      <c r="IU4272" s="9"/>
      <c r="IV4272" s="9"/>
    </row>
    <row r="4273" s="5" customFormat="1" ht="15.75" customHeight="1" spans="3:256">
      <c r="C4273" s="7"/>
      <c r="D4273" s="1"/>
      <c r="E4273" s="1"/>
      <c r="F4273" s="8"/>
      <c r="IP4273" s="9"/>
      <c r="IQ4273" s="9"/>
      <c r="IR4273" s="9"/>
      <c r="IS4273" s="9"/>
      <c r="IT4273" s="9"/>
      <c r="IU4273" s="9"/>
      <c r="IV4273" s="9"/>
    </row>
    <row r="4274" s="5" customFormat="1" ht="15.75" customHeight="1" spans="3:256">
      <c r="C4274" s="7"/>
      <c r="D4274" s="1"/>
      <c r="E4274" s="1"/>
      <c r="F4274" s="8"/>
      <c r="IP4274" s="9"/>
      <c r="IQ4274" s="9"/>
      <c r="IR4274" s="9"/>
      <c r="IS4274" s="9"/>
      <c r="IT4274" s="9"/>
      <c r="IU4274" s="9"/>
      <c r="IV4274" s="9"/>
    </row>
    <row r="4275" s="5" customFormat="1" ht="15.75" customHeight="1" spans="3:256">
      <c r="C4275" s="7"/>
      <c r="D4275" s="1"/>
      <c r="E4275" s="1"/>
      <c r="F4275" s="8"/>
      <c r="IP4275" s="9"/>
      <c r="IQ4275" s="9"/>
      <c r="IR4275" s="9"/>
      <c r="IS4275" s="9"/>
      <c r="IT4275" s="9"/>
      <c r="IU4275" s="9"/>
      <c r="IV4275" s="9"/>
    </row>
    <row r="4276" s="5" customFormat="1" ht="15.75" customHeight="1" spans="3:256">
      <c r="C4276" s="7"/>
      <c r="D4276" s="1"/>
      <c r="E4276" s="1"/>
      <c r="F4276" s="8"/>
      <c r="IP4276" s="9"/>
      <c r="IQ4276" s="9"/>
      <c r="IR4276" s="9"/>
      <c r="IS4276" s="9"/>
      <c r="IT4276" s="9"/>
      <c r="IU4276" s="9"/>
      <c r="IV4276" s="9"/>
    </row>
    <row r="4277" s="5" customFormat="1" ht="15.75" customHeight="1" spans="3:256">
      <c r="C4277" s="7"/>
      <c r="D4277" s="1"/>
      <c r="E4277" s="1"/>
      <c r="F4277" s="8"/>
      <c r="IP4277" s="9"/>
      <c r="IQ4277" s="9"/>
      <c r="IR4277" s="9"/>
      <c r="IS4277" s="9"/>
      <c r="IT4277" s="9"/>
      <c r="IU4277" s="9"/>
      <c r="IV4277" s="9"/>
    </row>
    <row r="4278" s="5" customFormat="1" ht="15.75" customHeight="1" spans="3:256">
      <c r="C4278" s="7"/>
      <c r="D4278" s="1"/>
      <c r="E4278" s="1"/>
      <c r="F4278" s="8"/>
      <c r="IP4278" s="9"/>
      <c r="IQ4278" s="9"/>
      <c r="IR4278" s="9"/>
      <c r="IS4278" s="9"/>
      <c r="IT4278" s="9"/>
      <c r="IU4278" s="9"/>
      <c r="IV4278" s="9"/>
    </row>
    <row r="4279" s="5" customFormat="1" ht="15.75" customHeight="1" spans="3:256">
      <c r="C4279" s="7"/>
      <c r="D4279" s="1"/>
      <c r="E4279" s="1"/>
      <c r="F4279" s="8"/>
      <c r="IP4279" s="9"/>
      <c r="IQ4279" s="9"/>
      <c r="IR4279" s="9"/>
      <c r="IS4279" s="9"/>
      <c r="IT4279" s="9"/>
      <c r="IU4279" s="9"/>
      <c r="IV4279" s="9"/>
    </row>
    <row r="4280" s="5" customFormat="1" ht="15.75" customHeight="1" spans="3:256">
      <c r="C4280" s="7"/>
      <c r="D4280" s="1"/>
      <c r="E4280" s="1"/>
      <c r="F4280" s="8"/>
      <c r="IP4280" s="9"/>
      <c r="IQ4280" s="9"/>
      <c r="IR4280" s="9"/>
      <c r="IS4280" s="9"/>
      <c r="IT4280" s="9"/>
      <c r="IU4280" s="9"/>
      <c r="IV4280" s="9"/>
    </row>
    <row r="4281" s="5" customFormat="1" ht="15.75" customHeight="1" spans="3:256">
      <c r="C4281" s="7"/>
      <c r="D4281" s="1"/>
      <c r="E4281" s="1"/>
      <c r="F4281" s="8"/>
      <c r="IP4281" s="9"/>
      <c r="IQ4281" s="9"/>
      <c r="IR4281" s="9"/>
      <c r="IS4281" s="9"/>
      <c r="IT4281" s="9"/>
      <c r="IU4281" s="9"/>
      <c r="IV4281" s="9"/>
    </row>
    <row r="4282" s="5" customFormat="1" ht="15.75" customHeight="1" spans="3:256">
      <c r="C4282" s="7"/>
      <c r="D4282" s="1"/>
      <c r="E4282" s="1"/>
      <c r="F4282" s="8"/>
      <c r="IP4282" s="9"/>
      <c r="IQ4282" s="9"/>
      <c r="IR4282" s="9"/>
      <c r="IS4282" s="9"/>
      <c r="IT4282" s="9"/>
      <c r="IU4282" s="9"/>
      <c r="IV4282" s="9"/>
    </row>
    <row r="4283" s="5" customFormat="1" ht="15.75" customHeight="1" spans="3:256">
      <c r="C4283" s="7"/>
      <c r="D4283" s="1"/>
      <c r="E4283" s="1"/>
      <c r="F4283" s="8"/>
      <c r="IP4283" s="9"/>
      <c r="IQ4283" s="9"/>
      <c r="IR4283" s="9"/>
      <c r="IS4283" s="9"/>
      <c r="IT4283" s="9"/>
      <c r="IU4283" s="9"/>
      <c r="IV4283" s="9"/>
    </row>
    <row r="4284" s="5" customFormat="1" ht="15.75" customHeight="1" spans="3:256">
      <c r="C4284" s="7"/>
      <c r="D4284" s="1"/>
      <c r="E4284" s="1"/>
      <c r="F4284" s="8"/>
      <c r="IP4284" s="9"/>
      <c r="IQ4284" s="9"/>
      <c r="IR4284" s="9"/>
      <c r="IS4284" s="9"/>
      <c r="IT4284" s="9"/>
      <c r="IU4284" s="9"/>
      <c r="IV4284" s="9"/>
    </row>
    <row r="4285" s="5" customFormat="1" ht="15.75" customHeight="1" spans="3:256">
      <c r="C4285" s="7"/>
      <c r="D4285" s="1"/>
      <c r="E4285" s="1"/>
      <c r="F4285" s="8"/>
      <c r="IP4285" s="9"/>
      <c r="IQ4285" s="9"/>
      <c r="IR4285" s="9"/>
      <c r="IS4285" s="9"/>
      <c r="IT4285" s="9"/>
      <c r="IU4285" s="9"/>
      <c r="IV4285" s="9"/>
    </row>
    <row r="4286" s="5" customFormat="1" ht="15.75" customHeight="1" spans="3:256">
      <c r="C4286" s="7"/>
      <c r="D4286" s="1"/>
      <c r="E4286" s="1"/>
      <c r="F4286" s="8"/>
      <c r="IP4286" s="9"/>
      <c r="IQ4286" s="9"/>
      <c r="IR4286" s="9"/>
      <c r="IS4286" s="9"/>
      <c r="IT4286" s="9"/>
      <c r="IU4286" s="9"/>
      <c r="IV4286" s="9"/>
    </row>
    <row r="4287" s="5" customFormat="1" ht="15.75" customHeight="1" spans="3:256">
      <c r="C4287" s="7"/>
      <c r="D4287" s="1"/>
      <c r="E4287" s="1"/>
      <c r="F4287" s="8"/>
      <c r="IP4287" s="9"/>
      <c r="IQ4287" s="9"/>
      <c r="IR4287" s="9"/>
      <c r="IS4287" s="9"/>
      <c r="IT4287" s="9"/>
      <c r="IU4287" s="9"/>
      <c r="IV4287" s="9"/>
    </row>
    <row r="4288" s="5" customFormat="1" ht="15.75" customHeight="1" spans="3:256">
      <c r="C4288" s="7"/>
      <c r="D4288" s="1"/>
      <c r="E4288" s="1"/>
      <c r="F4288" s="8"/>
      <c r="IP4288" s="9"/>
      <c r="IQ4288" s="9"/>
      <c r="IR4288" s="9"/>
      <c r="IS4288" s="9"/>
      <c r="IT4288" s="9"/>
      <c r="IU4288" s="9"/>
      <c r="IV4288" s="9"/>
    </row>
    <row r="4289" s="5" customFormat="1" ht="15.75" customHeight="1" spans="3:256">
      <c r="C4289" s="7"/>
      <c r="D4289" s="1"/>
      <c r="E4289" s="1"/>
      <c r="F4289" s="8"/>
      <c r="IP4289" s="9"/>
      <c r="IQ4289" s="9"/>
      <c r="IR4289" s="9"/>
      <c r="IS4289" s="9"/>
      <c r="IT4289" s="9"/>
      <c r="IU4289" s="9"/>
      <c r="IV4289" s="9"/>
    </row>
    <row r="4290" s="5" customFormat="1" ht="15.75" customHeight="1" spans="3:256">
      <c r="C4290" s="7"/>
      <c r="D4290" s="1"/>
      <c r="E4290" s="1"/>
      <c r="F4290" s="8"/>
      <c r="IP4290" s="9"/>
      <c r="IQ4290" s="9"/>
      <c r="IR4290" s="9"/>
      <c r="IS4290" s="9"/>
      <c r="IT4290" s="9"/>
      <c r="IU4290" s="9"/>
      <c r="IV4290" s="9"/>
    </row>
    <row r="4291" s="5" customFormat="1" ht="15.75" customHeight="1" spans="3:256">
      <c r="C4291" s="7"/>
      <c r="D4291" s="1"/>
      <c r="E4291" s="1"/>
      <c r="F4291" s="8"/>
      <c r="IP4291" s="9"/>
      <c r="IQ4291" s="9"/>
      <c r="IR4291" s="9"/>
      <c r="IS4291" s="9"/>
      <c r="IT4291" s="9"/>
      <c r="IU4291" s="9"/>
      <c r="IV4291" s="9"/>
    </row>
    <row r="4292" s="5" customFormat="1" ht="15.75" customHeight="1" spans="3:256">
      <c r="C4292" s="7"/>
      <c r="D4292" s="1"/>
      <c r="E4292" s="1"/>
      <c r="F4292" s="8"/>
      <c r="IP4292" s="9"/>
      <c r="IQ4292" s="9"/>
      <c r="IR4292" s="9"/>
      <c r="IS4292" s="9"/>
      <c r="IT4292" s="9"/>
      <c r="IU4292" s="9"/>
      <c r="IV4292" s="9"/>
    </row>
    <row r="4293" s="5" customFormat="1" ht="15.75" customHeight="1" spans="3:256">
      <c r="C4293" s="7"/>
      <c r="D4293" s="1"/>
      <c r="E4293" s="1"/>
      <c r="F4293" s="8"/>
      <c r="IP4293" s="9"/>
      <c r="IQ4293" s="9"/>
      <c r="IR4293" s="9"/>
      <c r="IS4293" s="9"/>
      <c r="IT4293" s="9"/>
      <c r="IU4293" s="9"/>
      <c r="IV4293" s="9"/>
    </row>
    <row r="4294" s="5" customFormat="1" ht="15.75" customHeight="1" spans="3:256">
      <c r="C4294" s="7"/>
      <c r="D4294" s="1"/>
      <c r="E4294" s="1"/>
      <c r="F4294" s="8"/>
      <c r="IP4294" s="9"/>
      <c r="IQ4294" s="9"/>
      <c r="IR4294" s="9"/>
      <c r="IS4294" s="9"/>
      <c r="IT4294" s="9"/>
      <c r="IU4294" s="9"/>
      <c r="IV4294" s="9"/>
    </row>
    <row r="4295" s="5" customFormat="1" ht="15.75" customHeight="1" spans="3:256">
      <c r="C4295" s="7"/>
      <c r="D4295" s="1"/>
      <c r="E4295" s="1"/>
      <c r="F4295" s="8"/>
      <c r="IP4295" s="9"/>
      <c r="IQ4295" s="9"/>
      <c r="IR4295" s="9"/>
      <c r="IS4295" s="9"/>
      <c r="IT4295" s="9"/>
      <c r="IU4295" s="9"/>
      <c r="IV4295" s="9"/>
    </row>
    <row r="4296" s="5" customFormat="1" ht="15.75" customHeight="1" spans="3:256">
      <c r="C4296" s="7"/>
      <c r="D4296" s="1"/>
      <c r="E4296" s="1"/>
      <c r="F4296" s="8"/>
      <c r="IP4296" s="9"/>
      <c r="IQ4296" s="9"/>
      <c r="IR4296" s="9"/>
      <c r="IS4296" s="9"/>
      <c r="IT4296" s="9"/>
      <c r="IU4296" s="9"/>
      <c r="IV4296" s="9"/>
    </row>
    <row r="4297" s="5" customFormat="1" ht="15.75" customHeight="1" spans="3:256">
      <c r="C4297" s="7"/>
      <c r="D4297" s="1"/>
      <c r="E4297" s="1"/>
      <c r="F4297" s="8"/>
      <c r="IP4297" s="9"/>
      <c r="IQ4297" s="9"/>
      <c r="IR4297" s="9"/>
      <c r="IS4297" s="9"/>
      <c r="IT4297" s="9"/>
      <c r="IU4297" s="9"/>
      <c r="IV4297" s="9"/>
    </row>
    <row r="4298" s="5" customFormat="1" ht="15.75" customHeight="1" spans="3:256">
      <c r="C4298" s="7"/>
      <c r="D4298" s="1"/>
      <c r="E4298" s="1"/>
      <c r="F4298" s="8"/>
      <c r="IP4298" s="9"/>
      <c r="IQ4298" s="9"/>
      <c r="IR4298" s="9"/>
      <c r="IS4298" s="9"/>
      <c r="IT4298" s="9"/>
      <c r="IU4298" s="9"/>
      <c r="IV4298" s="9"/>
    </row>
    <row r="4299" s="5" customFormat="1" ht="15.75" customHeight="1" spans="3:256">
      <c r="C4299" s="7"/>
      <c r="D4299" s="1"/>
      <c r="E4299" s="1"/>
      <c r="F4299" s="8"/>
      <c r="IP4299" s="9"/>
      <c r="IQ4299" s="9"/>
      <c r="IR4299" s="9"/>
      <c r="IS4299" s="9"/>
      <c r="IT4299" s="9"/>
      <c r="IU4299" s="9"/>
      <c r="IV4299" s="9"/>
    </row>
    <row r="4300" s="5" customFormat="1" ht="15.75" customHeight="1" spans="3:256">
      <c r="C4300" s="7"/>
      <c r="D4300" s="1"/>
      <c r="E4300" s="1"/>
      <c r="F4300" s="8"/>
      <c r="IP4300" s="9"/>
      <c r="IQ4300" s="9"/>
      <c r="IR4300" s="9"/>
      <c r="IS4300" s="9"/>
      <c r="IT4300" s="9"/>
      <c r="IU4300" s="9"/>
      <c r="IV4300" s="9"/>
    </row>
    <row r="4301" s="5" customFormat="1" ht="15.75" customHeight="1" spans="3:256">
      <c r="C4301" s="7"/>
      <c r="D4301" s="1"/>
      <c r="E4301" s="1"/>
      <c r="F4301" s="8"/>
      <c r="IP4301" s="9"/>
      <c r="IQ4301" s="9"/>
      <c r="IR4301" s="9"/>
      <c r="IS4301" s="9"/>
      <c r="IT4301" s="9"/>
      <c r="IU4301" s="9"/>
      <c r="IV4301" s="9"/>
    </row>
    <row r="4302" s="5" customFormat="1" ht="15.75" customHeight="1" spans="3:256">
      <c r="C4302" s="7"/>
      <c r="D4302" s="1"/>
      <c r="E4302" s="1"/>
      <c r="F4302" s="8"/>
      <c r="IP4302" s="9"/>
      <c r="IQ4302" s="9"/>
      <c r="IR4302" s="9"/>
      <c r="IS4302" s="9"/>
      <c r="IT4302" s="9"/>
      <c r="IU4302" s="9"/>
      <c r="IV4302" s="9"/>
    </row>
    <row r="4303" s="5" customFormat="1" ht="15.75" customHeight="1" spans="3:256">
      <c r="C4303" s="7"/>
      <c r="D4303" s="1"/>
      <c r="E4303" s="1"/>
      <c r="F4303" s="8"/>
      <c r="IP4303" s="9"/>
      <c r="IQ4303" s="9"/>
      <c r="IR4303" s="9"/>
      <c r="IS4303" s="9"/>
      <c r="IT4303" s="9"/>
      <c r="IU4303" s="9"/>
      <c r="IV4303" s="9"/>
    </row>
    <row r="4304" s="5" customFormat="1" ht="15.75" customHeight="1" spans="3:256">
      <c r="C4304" s="7"/>
      <c r="D4304" s="1"/>
      <c r="E4304" s="1"/>
      <c r="F4304" s="8"/>
      <c r="IP4304" s="9"/>
      <c r="IQ4304" s="9"/>
      <c r="IR4304" s="9"/>
      <c r="IS4304" s="9"/>
      <c r="IT4304" s="9"/>
      <c r="IU4304" s="9"/>
      <c r="IV4304" s="9"/>
    </row>
    <row r="4305" s="5" customFormat="1" ht="15.75" customHeight="1" spans="3:256">
      <c r="C4305" s="7"/>
      <c r="D4305" s="1"/>
      <c r="E4305" s="1"/>
      <c r="F4305" s="8"/>
      <c r="IP4305" s="9"/>
      <c r="IQ4305" s="9"/>
      <c r="IR4305" s="9"/>
      <c r="IS4305" s="9"/>
      <c r="IT4305" s="9"/>
      <c r="IU4305" s="9"/>
      <c r="IV4305" s="9"/>
    </row>
    <row r="4306" s="5" customFormat="1" ht="15.75" customHeight="1" spans="3:256">
      <c r="C4306" s="7"/>
      <c r="D4306" s="1"/>
      <c r="E4306" s="1"/>
      <c r="F4306" s="8"/>
      <c r="IP4306" s="9"/>
      <c r="IQ4306" s="9"/>
      <c r="IR4306" s="9"/>
      <c r="IS4306" s="9"/>
      <c r="IT4306" s="9"/>
      <c r="IU4306" s="9"/>
      <c r="IV4306" s="9"/>
    </row>
    <row r="4307" s="5" customFormat="1" ht="15.75" customHeight="1" spans="3:256">
      <c r="C4307" s="7"/>
      <c r="D4307" s="1"/>
      <c r="E4307" s="1"/>
      <c r="F4307" s="8"/>
      <c r="IP4307" s="9"/>
      <c r="IQ4307" s="9"/>
      <c r="IR4307" s="9"/>
      <c r="IS4307" s="9"/>
      <c r="IT4307" s="9"/>
      <c r="IU4307" s="9"/>
      <c r="IV4307" s="9"/>
    </row>
    <row r="4308" s="5" customFormat="1" ht="15.75" customHeight="1" spans="3:256">
      <c r="C4308" s="7"/>
      <c r="D4308" s="1"/>
      <c r="E4308" s="1"/>
      <c r="F4308" s="8"/>
      <c r="IP4308" s="9"/>
      <c r="IQ4308" s="9"/>
      <c r="IR4308" s="9"/>
      <c r="IS4308" s="9"/>
      <c r="IT4308" s="9"/>
      <c r="IU4308" s="9"/>
      <c r="IV4308" s="9"/>
    </row>
    <row r="4309" s="5" customFormat="1" ht="15.75" customHeight="1" spans="3:256">
      <c r="C4309" s="7"/>
      <c r="D4309" s="1"/>
      <c r="E4309" s="1"/>
      <c r="F4309" s="8"/>
      <c r="IP4309" s="9"/>
      <c r="IQ4309" s="9"/>
      <c r="IR4309" s="9"/>
      <c r="IS4309" s="9"/>
      <c r="IT4309" s="9"/>
      <c r="IU4309" s="9"/>
      <c r="IV4309" s="9"/>
    </row>
    <row r="4310" s="5" customFormat="1" ht="15.75" customHeight="1" spans="3:256">
      <c r="C4310" s="7"/>
      <c r="D4310" s="1"/>
      <c r="E4310" s="1"/>
      <c r="F4310" s="8"/>
      <c r="IP4310" s="9"/>
      <c r="IQ4310" s="9"/>
      <c r="IR4310" s="9"/>
      <c r="IS4310" s="9"/>
      <c r="IT4310" s="9"/>
      <c r="IU4310" s="9"/>
      <c r="IV4310" s="9"/>
    </row>
    <row r="4311" s="5" customFormat="1" ht="15.75" customHeight="1" spans="3:256">
      <c r="C4311" s="7"/>
      <c r="D4311" s="1"/>
      <c r="E4311" s="1"/>
      <c r="F4311" s="8"/>
      <c r="IP4311" s="9"/>
      <c r="IQ4311" s="9"/>
      <c r="IR4311" s="9"/>
      <c r="IS4311" s="9"/>
      <c r="IT4311" s="9"/>
      <c r="IU4311" s="9"/>
      <c r="IV4311" s="9"/>
    </row>
    <row r="4312" s="5" customFormat="1" ht="15.75" customHeight="1" spans="3:256">
      <c r="C4312" s="7"/>
      <c r="D4312" s="1"/>
      <c r="E4312" s="1"/>
      <c r="F4312" s="8"/>
      <c r="IP4312" s="9"/>
      <c r="IQ4312" s="9"/>
      <c r="IR4312" s="9"/>
      <c r="IS4312" s="9"/>
      <c r="IT4312" s="9"/>
      <c r="IU4312" s="9"/>
      <c r="IV4312" s="9"/>
    </row>
    <row r="4313" s="5" customFormat="1" ht="15.75" customHeight="1" spans="3:256">
      <c r="C4313" s="7"/>
      <c r="D4313" s="1"/>
      <c r="E4313" s="1"/>
      <c r="F4313" s="8"/>
      <c r="IP4313" s="9"/>
      <c r="IQ4313" s="9"/>
      <c r="IR4313" s="9"/>
      <c r="IS4313" s="9"/>
      <c r="IT4313" s="9"/>
      <c r="IU4313" s="9"/>
      <c r="IV4313" s="9"/>
    </row>
    <row r="4314" s="5" customFormat="1" ht="15.75" customHeight="1" spans="3:256">
      <c r="C4314" s="7"/>
      <c r="D4314" s="1"/>
      <c r="E4314" s="1"/>
      <c r="F4314" s="8"/>
      <c r="IP4314" s="9"/>
      <c r="IQ4314" s="9"/>
      <c r="IR4314" s="9"/>
      <c r="IS4314" s="9"/>
      <c r="IT4314" s="9"/>
      <c r="IU4314" s="9"/>
      <c r="IV4314" s="9"/>
    </row>
    <row r="4315" s="5" customFormat="1" ht="15.75" customHeight="1" spans="3:256">
      <c r="C4315" s="7"/>
      <c r="D4315" s="1"/>
      <c r="E4315" s="1"/>
      <c r="F4315" s="8"/>
      <c r="IP4315" s="9"/>
      <c r="IQ4315" s="9"/>
      <c r="IR4315" s="9"/>
      <c r="IS4315" s="9"/>
      <c r="IT4315" s="9"/>
      <c r="IU4315" s="9"/>
      <c r="IV4315" s="9"/>
    </row>
    <row r="4316" s="5" customFormat="1" ht="15.75" customHeight="1" spans="3:256">
      <c r="C4316" s="7"/>
      <c r="D4316" s="1"/>
      <c r="E4316" s="1"/>
      <c r="F4316" s="8"/>
      <c r="IP4316" s="9"/>
      <c r="IQ4316" s="9"/>
      <c r="IR4316" s="9"/>
      <c r="IS4316" s="9"/>
      <c r="IT4316" s="9"/>
      <c r="IU4316" s="9"/>
      <c r="IV4316" s="9"/>
    </row>
    <row r="4317" s="5" customFormat="1" ht="15.75" customHeight="1" spans="3:256">
      <c r="C4317" s="7"/>
      <c r="D4317" s="1"/>
      <c r="E4317" s="1"/>
      <c r="F4317" s="8"/>
      <c r="IP4317" s="9"/>
      <c r="IQ4317" s="9"/>
      <c r="IR4317" s="9"/>
      <c r="IS4317" s="9"/>
      <c r="IT4317" s="9"/>
      <c r="IU4317" s="9"/>
      <c r="IV4317" s="9"/>
    </row>
    <row r="4318" s="5" customFormat="1" ht="15.75" customHeight="1" spans="3:256">
      <c r="C4318" s="7"/>
      <c r="D4318" s="1"/>
      <c r="E4318" s="1"/>
      <c r="F4318" s="8"/>
      <c r="IP4318" s="9"/>
      <c r="IQ4318" s="9"/>
      <c r="IR4318" s="9"/>
      <c r="IS4318" s="9"/>
      <c r="IT4318" s="9"/>
      <c r="IU4318" s="9"/>
      <c r="IV4318" s="9"/>
    </row>
    <row r="4319" s="5" customFormat="1" ht="15.75" customHeight="1" spans="3:256">
      <c r="C4319" s="7"/>
      <c r="D4319" s="1"/>
      <c r="E4319" s="1"/>
      <c r="F4319" s="8"/>
      <c r="IP4319" s="9"/>
      <c r="IQ4319" s="9"/>
      <c r="IR4319" s="9"/>
      <c r="IS4319" s="9"/>
      <c r="IT4319" s="9"/>
      <c r="IU4319" s="9"/>
      <c r="IV4319" s="9"/>
    </row>
    <row r="4320" s="5" customFormat="1" ht="15.75" customHeight="1" spans="3:256">
      <c r="C4320" s="7"/>
      <c r="D4320" s="1"/>
      <c r="E4320" s="1"/>
      <c r="F4320" s="8"/>
      <c r="IP4320" s="9"/>
      <c r="IQ4320" s="9"/>
      <c r="IR4320" s="9"/>
      <c r="IS4320" s="9"/>
      <c r="IT4320" s="9"/>
      <c r="IU4320" s="9"/>
      <c r="IV4320" s="9"/>
    </row>
    <row r="4321" s="5" customFormat="1" ht="15.75" customHeight="1" spans="3:256">
      <c r="C4321" s="7"/>
      <c r="D4321" s="1"/>
      <c r="E4321" s="1"/>
      <c r="F4321" s="8"/>
      <c r="IP4321" s="9"/>
      <c r="IQ4321" s="9"/>
      <c r="IR4321" s="9"/>
      <c r="IS4321" s="9"/>
      <c r="IT4321" s="9"/>
      <c r="IU4321" s="9"/>
      <c r="IV4321" s="9"/>
    </row>
    <row r="4322" s="5" customFormat="1" ht="15.75" customHeight="1" spans="3:256">
      <c r="C4322" s="7"/>
      <c r="D4322" s="1"/>
      <c r="E4322" s="1"/>
      <c r="F4322" s="8"/>
      <c r="IP4322" s="9"/>
      <c r="IQ4322" s="9"/>
      <c r="IR4322" s="9"/>
      <c r="IS4322" s="9"/>
      <c r="IT4322" s="9"/>
      <c r="IU4322" s="9"/>
      <c r="IV4322" s="9"/>
    </row>
    <row r="4323" s="5" customFormat="1" ht="15.75" customHeight="1" spans="3:256">
      <c r="C4323" s="7"/>
      <c r="D4323" s="1"/>
      <c r="E4323" s="1"/>
      <c r="F4323" s="8"/>
      <c r="IP4323" s="9"/>
      <c r="IQ4323" s="9"/>
      <c r="IR4323" s="9"/>
      <c r="IS4323" s="9"/>
      <c r="IT4323" s="9"/>
      <c r="IU4323" s="9"/>
      <c r="IV4323" s="9"/>
    </row>
    <row r="4324" s="5" customFormat="1" ht="15.75" customHeight="1" spans="3:256">
      <c r="C4324" s="7"/>
      <c r="D4324" s="1"/>
      <c r="E4324" s="1"/>
      <c r="F4324" s="8"/>
      <c r="IP4324" s="9"/>
      <c r="IQ4324" s="9"/>
      <c r="IR4324" s="9"/>
      <c r="IS4324" s="9"/>
      <c r="IT4324" s="9"/>
      <c r="IU4324" s="9"/>
      <c r="IV4324" s="9"/>
    </row>
    <row r="4325" s="5" customFormat="1" ht="15.75" customHeight="1" spans="3:256">
      <c r="C4325" s="7"/>
      <c r="D4325" s="1"/>
      <c r="E4325" s="1"/>
      <c r="F4325" s="8"/>
      <c r="IP4325" s="9"/>
      <c r="IQ4325" s="9"/>
      <c r="IR4325" s="9"/>
      <c r="IS4325" s="9"/>
      <c r="IT4325" s="9"/>
      <c r="IU4325" s="9"/>
      <c r="IV4325" s="9"/>
    </row>
    <row r="4326" s="5" customFormat="1" ht="15.75" customHeight="1" spans="3:256">
      <c r="C4326" s="7"/>
      <c r="D4326" s="1"/>
      <c r="E4326" s="1"/>
      <c r="F4326" s="8"/>
      <c r="IP4326" s="9"/>
      <c r="IQ4326" s="9"/>
      <c r="IR4326" s="9"/>
      <c r="IS4326" s="9"/>
      <c r="IT4326" s="9"/>
      <c r="IU4326" s="9"/>
      <c r="IV4326" s="9"/>
    </row>
    <row r="4327" s="5" customFormat="1" ht="15.75" customHeight="1" spans="3:256">
      <c r="C4327" s="7"/>
      <c r="D4327" s="1"/>
      <c r="E4327" s="1"/>
      <c r="F4327" s="8"/>
      <c r="IP4327" s="9"/>
      <c r="IQ4327" s="9"/>
      <c r="IR4327" s="9"/>
      <c r="IS4327" s="9"/>
      <c r="IT4327" s="9"/>
      <c r="IU4327" s="9"/>
      <c r="IV4327" s="9"/>
    </row>
    <row r="4328" s="5" customFormat="1" ht="15.75" customHeight="1" spans="3:256">
      <c r="C4328" s="7"/>
      <c r="D4328" s="1"/>
      <c r="E4328" s="1"/>
      <c r="F4328" s="8"/>
      <c r="IP4328" s="9"/>
      <c r="IQ4328" s="9"/>
      <c r="IR4328" s="9"/>
      <c r="IS4328" s="9"/>
      <c r="IT4328" s="9"/>
      <c r="IU4328" s="9"/>
      <c r="IV4328" s="9"/>
    </row>
    <row r="4329" s="5" customFormat="1" ht="15.75" customHeight="1" spans="3:256">
      <c r="C4329" s="7"/>
      <c r="D4329" s="1"/>
      <c r="E4329" s="1"/>
      <c r="F4329" s="8"/>
      <c r="IP4329" s="9"/>
      <c r="IQ4329" s="9"/>
      <c r="IR4329" s="9"/>
      <c r="IS4329" s="9"/>
      <c r="IT4329" s="9"/>
      <c r="IU4329" s="9"/>
      <c r="IV4329" s="9"/>
    </row>
    <row r="4330" s="5" customFormat="1" ht="15.75" customHeight="1" spans="3:256">
      <c r="C4330" s="7"/>
      <c r="D4330" s="1"/>
      <c r="E4330" s="1"/>
      <c r="F4330" s="8"/>
      <c r="IP4330" s="9"/>
      <c r="IQ4330" s="9"/>
      <c r="IR4330" s="9"/>
      <c r="IS4330" s="9"/>
      <c r="IT4330" s="9"/>
      <c r="IU4330" s="9"/>
      <c r="IV4330" s="9"/>
    </row>
    <row r="4331" s="5" customFormat="1" ht="15.75" customHeight="1" spans="3:256">
      <c r="C4331" s="7"/>
      <c r="D4331" s="1"/>
      <c r="E4331" s="1"/>
      <c r="F4331" s="8"/>
      <c r="IP4331" s="9"/>
      <c r="IQ4331" s="9"/>
      <c r="IR4331" s="9"/>
      <c r="IS4331" s="9"/>
      <c r="IT4331" s="9"/>
      <c r="IU4331" s="9"/>
      <c r="IV4331" s="9"/>
    </row>
    <row r="4332" s="5" customFormat="1" ht="15.75" customHeight="1" spans="3:256">
      <c r="C4332" s="7"/>
      <c r="D4332" s="1"/>
      <c r="E4332" s="1"/>
      <c r="F4332" s="8"/>
      <c r="IP4332" s="9"/>
      <c r="IQ4332" s="9"/>
      <c r="IR4332" s="9"/>
      <c r="IS4332" s="9"/>
      <c r="IT4332" s="9"/>
      <c r="IU4332" s="9"/>
      <c r="IV4332" s="9"/>
    </row>
    <row r="4333" s="5" customFormat="1" ht="15.75" customHeight="1" spans="3:256">
      <c r="C4333" s="7"/>
      <c r="D4333" s="1"/>
      <c r="E4333" s="1"/>
      <c r="F4333" s="8"/>
      <c r="IP4333" s="9"/>
      <c r="IQ4333" s="9"/>
      <c r="IR4333" s="9"/>
      <c r="IS4333" s="9"/>
      <c r="IT4333" s="9"/>
      <c r="IU4333" s="9"/>
      <c r="IV4333" s="9"/>
    </row>
    <row r="4334" s="5" customFormat="1" ht="15.75" customHeight="1" spans="3:256">
      <c r="C4334" s="7"/>
      <c r="D4334" s="1"/>
      <c r="E4334" s="1"/>
      <c r="F4334" s="8"/>
      <c r="IP4334" s="9"/>
      <c r="IQ4334" s="9"/>
      <c r="IR4334" s="9"/>
      <c r="IS4334" s="9"/>
      <c r="IT4334" s="9"/>
      <c r="IU4334" s="9"/>
      <c r="IV4334" s="9"/>
    </row>
    <row r="4335" s="5" customFormat="1" ht="15.75" customHeight="1" spans="3:256">
      <c r="C4335" s="7"/>
      <c r="D4335" s="1"/>
      <c r="E4335" s="1"/>
      <c r="F4335" s="8"/>
      <c r="IP4335" s="9"/>
      <c r="IQ4335" s="9"/>
      <c r="IR4335" s="9"/>
      <c r="IS4335" s="9"/>
      <c r="IT4335" s="9"/>
      <c r="IU4335" s="9"/>
      <c r="IV4335" s="9"/>
    </row>
    <row r="4336" s="5" customFormat="1" ht="15.75" customHeight="1" spans="3:256">
      <c r="C4336" s="7"/>
      <c r="D4336" s="1"/>
      <c r="E4336" s="1"/>
      <c r="F4336" s="8"/>
      <c r="IP4336" s="9"/>
      <c r="IQ4336" s="9"/>
      <c r="IR4336" s="9"/>
      <c r="IS4336" s="9"/>
      <c r="IT4336" s="9"/>
      <c r="IU4336" s="9"/>
      <c r="IV4336" s="9"/>
    </row>
    <row r="4337" s="5" customFormat="1" ht="15.75" customHeight="1" spans="3:256">
      <c r="C4337" s="7"/>
      <c r="D4337" s="1"/>
      <c r="E4337" s="1"/>
      <c r="F4337" s="8"/>
      <c r="IP4337" s="9"/>
      <c r="IQ4337" s="9"/>
      <c r="IR4337" s="9"/>
      <c r="IS4337" s="9"/>
      <c r="IT4337" s="9"/>
      <c r="IU4337" s="9"/>
      <c r="IV4337" s="9"/>
    </row>
    <row r="4338" s="5" customFormat="1" ht="15.75" customHeight="1" spans="3:256">
      <c r="C4338" s="7"/>
      <c r="D4338" s="1"/>
      <c r="E4338" s="1"/>
      <c r="F4338" s="8"/>
      <c r="IP4338" s="9"/>
      <c r="IQ4338" s="9"/>
      <c r="IR4338" s="9"/>
      <c r="IS4338" s="9"/>
      <c r="IT4338" s="9"/>
      <c r="IU4338" s="9"/>
      <c r="IV4338" s="9"/>
    </row>
    <row r="4339" s="5" customFormat="1" ht="15.75" customHeight="1" spans="3:256">
      <c r="C4339" s="7"/>
      <c r="D4339" s="1"/>
      <c r="E4339" s="1"/>
      <c r="F4339" s="8"/>
      <c r="IP4339" s="9"/>
      <c r="IQ4339" s="9"/>
      <c r="IR4339" s="9"/>
      <c r="IS4339" s="9"/>
      <c r="IT4339" s="9"/>
      <c r="IU4339" s="9"/>
      <c r="IV4339" s="9"/>
    </row>
    <row r="4340" s="5" customFormat="1" ht="15.75" customHeight="1" spans="3:256">
      <c r="C4340" s="7"/>
      <c r="D4340" s="1"/>
      <c r="E4340" s="1"/>
      <c r="F4340" s="8"/>
      <c r="IP4340" s="9"/>
      <c r="IQ4340" s="9"/>
      <c r="IR4340" s="9"/>
      <c r="IS4340" s="9"/>
      <c r="IT4340" s="9"/>
      <c r="IU4340" s="9"/>
      <c r="IV4340" s="9"/>
    </row>
    <row r="4341" s="5" customFormat="1" ht="15.75" customHeight="1" spans="3:256">
      <c r="C4341" s="7"/>
      <c r="D4341" s="1"/>
      <c r="E4341" s="1"/>
      <c r="F4341" s="8"/>
      <c r="IP4341" s="9"/>
      <c r="IQ4341" s="9"/>
      <c r="IR4341" s="9"/>
      <c r="IS4341" s="9"/>
      <c r="IT4341" s="9"/>
      <c r="IU4341" s="9"/>
      <c r="IV4341" s="9"/>
    </row>
    <row r="4342" s="5" customFormat="1" ht="15.75" customHeight="1" spans="3:256">
      <c r="C4342" s="7"/>
      <c r="D4342" s="1"/>
      <c r="E4342" s="1"/>
      <c r="F4342" s="8"/>
      <c r="IP4342" s="9"/>
      <c r="IQ4342" s="9"/>
      <c r="IR4342" s="9"/>
      <c r="IS4342" s="9"/>
      <c r="IT4342" s="9"/>
      <c r="IU4342" s="9"/>
      <c r="IV4342" s="9"/>
    </row>
    <row r="4343" s="5" customFormat="1" ht="15.75" customHeight="1" spans="3:256">
      <c r="C4343" s="7"/>
      <c r="D4343" s="1"/>
      <c r="E4343" s="1"/>
      <c r="F4343" s="8"/>
      <c r="IP4343" s="9"/>
      <c r="IQ4343" s="9"/>
      <c r="IR4343" s="9"/>
      <c r="IS4343" s="9"/>
      <c r="IT4343" s="9"/>
      <c r="IU4343" s="9"/>
      <c r="IV4343" s="9"/>
    </row>
    <row r="4344" s="5" customFormat="1" ht="15.75" customHeight="1" spans="3:256">
      <c r="C4344" s="7"/>
      <c r="D4344" s="1"/>
      <c r="E4344" s="1"/>
      <c r="F4344" s="8"/>
      <c r="IP4344" s="9"/>
      <c r="IQ4344" s="9"/>
      <c r="IR4344" s="9"/>
      <c r="IS4344" s="9"/>
      <c r="IT4344" s="9"/>
      <c r="IU4344" s="9"/>
      <c r="IV4344" s="9"/>
    </row>
    <row r="4345" s="5" customFormat="1" ht="15.75" customHeight="1" spans="3:256">
      <c r="C4345" s="7"/>
      <c r="D4345" s="1"/>
      <c r="E4345" s="1"/>
      <c r="F4345" s="8"/>
      <c r="IP4345" s="9"/>
      <c r="IQ4345" s="9"/>
      <c r="IR4345" s="9"/>
      <c r="IS4345" s="9"/>
      <c r="IT4345" s="9"/>
      <c r="IU4345" s="9"/>
      <c r="IV4345" s="9"/>
    </row>
    <row r="4346" s="5" customFormat="1" ht="15.75" customHeight="1" spans="3:256">
      <c r="C4346" s="7"/>
      <c r="D4346" s="1"/>
      <c r="E4346" s="1"/>
      <c r="F4346" s="8"/>
      <c r="IP4346" s="9"/>
      <c r="IQ4346" s="9"/>
      <c r="IR4346" s="9"/>
      <c r="IS4346" s="9"/>
      <c r="IT4346" s="9"/>
      <c r="IU4346" s="9"/>
      <c r="IV4346" s="9"/>
    </row>
    <row r="4347" s="5" customFormat="1" ht="15.75" customHeight="1" spans="3:256">
      <c r="C4347" s="7"/>
      <c r="D4347" s="1"/>
      <c r="E4347" s="1"/>
      <c r="F4347" s="8"/>
      <c r="IP4347" s="9"/>
      <c r="IQ4347" s="9"/>
      <c r="IR4347" s="9"/>
      <c r="IS4347" s="9"/>
      <c r="IT4347" s="9"/>
      <c r="IU4347" s="9"/>
      <c r="IV4347" s="9"/>
    </row>
    <row r="4348" s="5" customFormat="1" ht="15.75" customHeight="1" spans="3:256">
      <c r="C4348" s="7"/>
      <c r="D4348" s="1"/>
      <c r="E4348" s="1"/>
      <c r="F4348" s="8"/>
      <c r="IP4348" s="9"/>
      <c r="IQ4348" s="9"/>
      <c r="IR4348" s="9"/>
      <c r="IS4348" s="9"/>
      <c r="IT4348" s="9"/>
      <c r="IU4348" s="9"/>
      <c r="IV4348" s="9"/>
    </row>
    <row r="4349" s="5" customFormat="1" ht="15.75" customHeight="1" spans="3:256">
      <c r="C4349" s="7"/>
      <c r="D4349" s="1"/>
      <c r="E4349" s="1"/>
      <c r="F4349" s="8"/>
      <c r="IP4349" s="9"/>
      <c r="IQ4349" s="9"/>
      <c r="IR4349" s="9"/>
      <c r="IS4349" s="9"/>
      <c r="IT4349" s="9"/>
      <c r="IU4349" s="9"/>
      <c r="IV4349" s="9"/>
    </row>
    <row r="4350" s="5" customFormat="1" ht="15.75" customHeight="1" spans="3:256">
      <c r="C4350" s="7"/>
      <c r="D4350" s="1"/>
      <c r="E4350" s="1"/>
      <c r="F4350" s="8"/>
      <c r="IP4350" s="9"/>
      <c r="IQ4350" s="9"/>
      <c r="IR4350" s="9"/>
      <c r="IS4350" s="9"/>
      <c r="IT4350" s="9"/>
      <c r="IU4350" s="9"/>
      <c r="IV4350" s="9"/>
    </row>
    <row r="4351" s="5" customFormat="1" ht="15.75" customHeight="1" spans="3:256">
      <c r="C4351" s="7"/>
      <c r="D4351" s="1"/>
      <c r="E4351" s="1"/>
      <c r="F4351" s="8"/>
      <c r="IP4351" s="9"/>
      <c r="IQ4351" s="9"/>
      <c r="IR4351" s="9"/>
      <c r="IS4351" s="9"/>
      <c r="IT4351" s="9"/>
      <c r="IU4351" s="9"/>
      <c r="IV4351" s="9"/>
    </row>
    <row r="4352" s="5" customFormat="1" ht="15.75" customHeight="1" spans="3:256">
      <c r="C4352" s="7"/>
      <c r="D4352" s="1"/>
      <c r="E4352" s="1"/>
      <c r="F4352" s="8"/>
      <c r="IP4352" s="9"/>
      <c r="IQ4352" s="9"/>
      <c r="IR4352" s="9"/>
      <c r="IS4352" s="9"/>
      <c r="IT4352" s="9"/>
      <c r="IU4352" s="9"/>
      <c r="IV4352" s="9"/>
    </row>
    <row r="4353" s="5" customFormat="1" ht="15.75" customHeight="1" spans="3:256">
      <c r="C4353" s="7"/>
      <c r="D4353" s="1"/>
      <c r="E4353" s="1"/>
      <c r="F4353" s="8"/>
      <c r="IP4353" s="9"/>
      <c r="IQ4353" s="9"/>
      <c r="IR4353" s="9"/>
      <c r="IS4353" s="9"/>
      <c r="IT4353" s="9"/>
      <c r="IU4353" s="9"/>
      <c r="IV4353" s="9"/>
    </row>
    <row r="4354" s="5" customFormat="1" ht="15.75" customHeight="1" spans="3:256">
      <c r="C4354" s="7"/>
      <c r="D4354" s="1"/>
      <c r="E4354" s="1"/>
      <c r="F4354" s="8"/>
      <c r="IP4354" s="9"/>
      <c r="IQ4354" s="9"/>
      <c r="IR4354" s="9"/>
      <c r="IS4354" s="9"/>
      <c r="IT4354" s="9"/>
      <c r="IU4354" s="9"/>
      <c r="IV4354" s="9"/>
    </row>
    <row r="4355" s="5" customFormat="1" ht="15.75" customHeight="1" spans="3:256">
      <c r="C4355" s="7"/>
      <c r="D4355" s="1"/>
      <c r="E4355" s="1"/>
      <c r="F4355" s="8"/>
      <c r="IP4355" s="9"/>
      <c r="IQ4355" s="9"/>
      <c r="IR4355" s="9"/>
      <c r="IS4355" s="9"/>
      <c r="IT4355" s="9"/>
      <c r="IU4355" s="9"/>
      <c r="IV4355" s="9"/>
    </row>
    <row r="4356" s="5" customFormat="1" ht="15.75" customHeight="1" spans="3:256">
      <c r="C4356" s="7"/>
      <c r="D4356" s="1"/>
      <c r="E4356" s="1"/>
      <c r="F4356" s="8"/>
      <c r="IP4356" s="9"/>
      <c r="IQ4356" s="9"/>
      <c r="IR4356" s="9"/>
      <c r="IS4356" s="9"/>
      <c r="IT4356" s="9"/>
      <c r="IU4356" s="9"/>
      <c r="IV4356" s="9"/>
    </row>
    <row r="4357" s="5" customFormat="1" ht="15.75" customHeight="1" spans="3:256">
      <c r="C4357" s="7"/>
      <c r="D4357" s="1"/>
      <c r="E4357" s="1"/>
      <c r="F4357" s="8"/>
      <c r="IP4357" s="9"/>
      <c r="IQ4357" s="9"/>
      <c r="IR4357" s="9"/>
      <c r="IS4357" s="9"/>
      <c r="IT4357" s="9"/>
      <c r="IU4357" s="9"/>
      <c r="IV4357" s="9"/>
    </row>
    <row r="4358" s="5" customFormat="1" ht="15.75" customHeight="1" spans="3:256">
      <c r="C4358" s="7"/>
      <c r="D4358" s="1"/>
      <c r="E4358" s="1"/>
      <c r="F4358" s="8"/>
      <c r="IP4358" s="9"/>
      <c r="IQ4358" s="9"/>
      <c r="IR4358" s="9"/>
      <c r="IS4358" s="9"/>
      <c r="IT4358" s="9"/>
      <c r="IU4358" s="9"/>
      <c r="IV4358" s="9"/>
    </row>
    <row r="4359" s="5" customFormat="1" ht="15.75" customHeight="1" spans="3:256">
      <c r="C4359" s="7"/>
      <c r="D4359" s="1"/>
      <c r="E4359" s="1"/>
      <c r="F4359" s="8"/>
      <c r="IP4359" s="9"/>
      <c r="IQ4359" s="9"/>
      <c r="IR4359" s="9"/>
      <c r="IS4359" s="9"/>
      <c r="IT4359" s="9"/>
      <c r="IU4359" s="9"/>
      <c r="IV4359" s="9"/>
    </row>
    <row r="4360" s="5" customFormat="1" ht="15.75" customHeight="1" spans="3:256">
      <c r="C4360" s="7"/>
      <c r="D4360" s="1"/>
      <c r="E4360" s="1"/>
      <c r="F4360" s="8"/>
      <c r="IP4360" s="9"/>
      <c r="IQ4360" s="9"/>
      <c r="IR4360" s="9"/>
      <c r="IS4360" s="9"/>
      <c r="IT4360" s="9"/>
      <c r="IU4360" s="9"/>
      <c r="IV4360" s="9"/>
    </row>
    <row r="4361" s="5" customFormat="1" ht="15.75" customHeight="1" spans="3:256">
      <c r="C4361" s="7"/>
      <c r="D4361" s="1"/>
      <c r="E4361" s="1"/>
      <c r="F4361" s="8"/>
      <c r="IP4361" s="9"/>
      <c r="IQ4361" s="9"/>
      <c r="IR4361" s="9"/>
      <c r="IS4361" s="9"/>
      <c r="IT4361" s="9"/>
      <c r="IU4361" s="9"/>
      <c r="IV4361" s="9"/>
    </row>
    <row r="4362" s="5" customFormat="1" ht="15.75" customHeight="1" spans="3:256">
      <c r="C4362" s="7"/>
      <c r="D4362" s="1"/>
      <c r="E4362" s="1"/>
      <c r="F4362" s="8"/>
      <c r="IP4362" s="9"/>
      <c r="IQ4362" s="9"/>
      <c r="IR4362" s="9"/>
      <c r="IS4362" s="9"/>
      <c r="IT4362" s="9"/>
      <c r="IU4362" s="9"/>
      <c r="IV4362" s="9"/>
    </row>
    <row r="4363" s="5" customFormat="1" ht="15.75" customHeight="1" spans="3:256">
      <c r="C4363" s="7"/>
      <c r="D4363" s="1"/>
      <c r="E4363" s="1"/>
      <c r="F4363" s="8"/>
      <c r="IP4363" s="9"/>
      <c r="IQ4363" s="9"/>
      <c r="IR4363" s="9"/>
      <c r="IS4363" s="9"/>
      <c r="IT4363" s="9"/>
      <c r="IU4363" s="9"/>
      <c r="IV4363" s="9"/>
    </row>
    <row r="4364" s="5" customFormat="1" ht="15.75" customHeight="1" spans="3:256">
      <c r="C4364" s="7"/>
      <c r="D4364" s="1"/>
      <c r="E4364" s="1"/>
      <c r="F4364" s="8"/>
      <c r="IP4364" s="9"/>
      <c r="IQ4364" s="9"/>
      <c r="IR4364" s="9"/>
      <c r="IS4364" s="9"/>
      <c r="IT4364" s="9"/>
      <c r="IU4364" s="9"/>
      <c r="IV4364" s="9"/>
    </row>
    <row r="4365" s="5" customFormat="1" ht="15.75" customHeight="1" spans="3:256">
      <c r="C4365" s="7"/>
      <c r="D4365" s="1"/>
      <c r="E4365" s="1"/>
      <c r="F4365" s="8"/>
      <c r="IP4365" s="9"/>
      <c r="IQ4365" s="9"/>
      <c r="IR4365" s="9"/>
      <c r="IS4365" s="9"/>
      <c r="IT4365" s="9"/>
      <c r="IU4365" s="9"/>
      <c r="IV4365" s="9"/>
    </row>
    <row r="4366" s="5" customFormat="1" ht="15.75" customHeight="1" spans="3:256">
      <c r="C4366" s="7"/>
      <c r="D4366" s="1"/>
      <c r="E4366" s="1"/>
      <c r="F4366" s="8"/>
      <c r="IP4366" s="9"/>
      <c r="IQ4366" s="9"/>
      <c r="IR4366" s="9"/>
      <c r="IS4366" s="9"/>
      <c r="IT4366" s="9"/>
      <c r="IU4366" s="9"/>
      <c r="IV4366" s="9"/>
    </row>
    <row r="4367" s="5" customFormat="1" ht="15.75" customHeight="1" spans="3:256">
      <c r="C4367" s="7"/>
      <c r="D4367" s="1"/>
      <c r="E4367" s="1"/>
      <c r="F4367" s="8"/>
      <c r="IP4367" s="9"/>
      <c r="IQ4367" s="9"/>
      <c r="IR4367" s="9"/>
      <c r="IS4367" s="9"/>
      <c r="IT4367" s="9"/>
      <c r="IU4367" s="9"/>
      <c r="IV4367" s="9"/>
    </row>
    <row r="4368" s="5" customFormat="1" ht="15.75" customHeight="1" spans="3:256">
      <c r="C4368" s="7"/>
      <c r="D4368" s="1"/>
      <c r="E4368" s="1"/>
      <c r="F4368" s="8"/>
      <c r="IP4368" s="9"/>
      <c r="IQ4368" s="9"/>
      <c r="IR4368" s="9"/>
      <c r="IS4368" s="9"/>
      <c r="IT4368" s="9"/>
      <c r="IU4368" s="9"/>
      <c r="IV4368" s="9"/>
    </row>
    <row r="4369" s="5" customFormat="1" ht="15.75" customHeight="1" spans="3:256">
      <c r="C4369" s="7"/>
      <c r="D4369" s="1"/>
      <c r="E4369" s="1"/>
      <c r="F4369" s="8"/>
      <c r="IP4369" s="9"/>
      <c r="IQ4369" s="9"/>
      <c r="IR4369" s="9"/>
      <c r="IS4369" s="9"/>
      <c r="IT4369" s="9"/>
      <c r="IU4369" s="9"/>
      <c r="IV4369" s="9"/>
    </row>
    <row r="4370" s="5" customFormat="1" ht="15.75" customHeight="1" spans="3:256">
      <c r="C4370" s="7"/>
      <c r="D4370" s="1"/>
      <c r="E4370" s="1"/>
      <c r="F4370" s="8"/>
      <c r="IP4370" s="9"/>
      <c r="IQ4370" s="9"/>
      <c r="IR4370" s="9"/>
      <c r="IS4370" s="9"/>
      <c r="IT4370" s="9"/>
      <c r="IU4370" s="9"/>
      <c r="IV4370" s="9"/>
    </row>
    <row r="4371" s="5" customFormat="1" ht="15.75" customHeight="1" spans="3:256">
      <c r="C4371" s="7"/>
      <c r="D4371" s="1"/>
      <c r="E4371" s="1"/>
      <c r="F4371" s="8"/>
      <c r="IP4371" s="9"/>
      <c r="IQ4371" s="9"/>
      <c r="IR4371" s="9"/>
      <c r="IS4371" s="9"/>
      <c r="IT4371" s="9"/>
      <c r="IU4371" s="9"/>
      <c r="IV4371" s="9"/>
    </row>
    <row r="4372" s="5" customFormat="1" ht="15.75" customHeight="1" spans="3:256">
      <c r="C4372" s="7"/>
      <c r="D4372" s="1"/>
      <c r="E4372" s="1"/>
      <c r="F4372" s="8"/>
      <c r="IP4372" s="9"/>
      <c r="IQ4372" s="9"/>
      <c r="IR4372" s="9"/>
      <c r="IS4372" s="9"/>
      <c r="IT4372" s="9"/>
      <c r="IU4372" s="9"/>
      <c r="IV4372" s="9"/>
    </row>
    <row r="4373" s="5" customFormat="1" ht="15.75" customHeight="1" spans="3:256">
      <c r="C4373" s="7"/>
      <c r="D4373" s="1"/>
      <c r="E4373" s="1"/>
      <c r="F4373" s="8"/>
      <c r="IP4373" s="9"/>
      <c r="IQ4373" s="9"/>
      <c r="IR4373" s="9"/>
      <c r="IS4373" s="9"/>
      <c r="IT4373" s="9"/>
      <c r="IU4373" s="9"/>
      <c r="IV4373" s="9"/>
    </row>
    <row r="4374" s="5" customFormat="1" ht="15.75" customHeight="1" spans="3:256">
      <c r="C4374" s="7"/>
      <c r="D4374" s="1"/>
      <c r="E4374" s="1"/>
      <c r="F4374" s="8"/>
      <c r="IP4374" s="9"/>
      <c r="IQ4374" s="9"/>
      <c r="IR4374" s="9"/>
      <c r="IS4374" s="9"/>
      <c r="IT4374" s="9"/>
      <c r="IU4374" s="9"/>
      <c r="IV4374" s="9"/>
    </row>
    <row r="4375" s="5" customFormat="1" ht="15.75" customHeight="1" spans="3:256">
      <c r="C4375" s="7"/>
      <c r="D4375" s="1"/>
      <c r="E4375" s="1"/>
      <c r="F4375" s="8"/>
      <c r="IP4375" s="9"/>
      <c r="IQ4375" s="9"/>
      <c r="IR4375" s="9"/>
      <c r="IS4375" s="9"/>
      <c r="IT4375" s="9"/>
      <c r="IU4375" s="9"/>
      <c r="IV4375" s="9"/>
    </row>
    <row r="4376" s="5" customFormat="1" ht="15.75" customHeight="1" spans="3:256">
      <c r="C4376" s="7"/>
      <c r="D4376" s="1"/>
      <c r="E4376" s="1"/>
      <c r="F4376" s="8"/>
      <c r="IP4376" s="9"/>
      <c r="IQ4376" s="9"/>
      <c r="IR4376" s="9"/>
      <c r="IS4376" s="9"/>
      <c r="IT4376" s="9"/>
      <c r="IU4376" s="9"/>
      <c r="IV4376" s="9"/>
    </row>
    <row r="4377" s="5" customFormat="1" ht="15.75" customHeight="1" spans="3:256">
      <c r="C4377" s="7"/>
      <c r="D4377" s="1"/>
      <c r="E4377" s="1"/>
      <c r="F4377" s="8"/>
      <c r="IP4377" s="9"/>
      <c r="IQ4377" s="9"/>
      <c r="IR4377" s="9"/>
      <c r="IS4377" s="9"/>
      <c r="IT4377" s="9"/>
      <c r="IU4377" s="9"/>
      <c r="IV4377" s="9"/>
    </row>
    <row r="4378" s="5" customFormat="1" ht="15.75" customHeight="1" spans="3:256">
      <c r="C4378" s="7"/>
      <c r="D4378" s="1"/>
      <c r="E4378" s="1"/>
      <c r="F4378" s="8"/>
      <c r="IP4378" s="9"/>
      <c r="IQ4378" s="9"/>
      <c r="IR4378" s="9"/>
      <c r="IS4378" s="9"/>
      <c r="IT4378" s="9"/>
      <c r="IU4378" s="9"/>
      <c r="IV4378" s="9"/>
    </row>
    <row r="4379" s="5" customFormat="1" ht="15.75" customHeight="1" spans="3:256">
      <c r="C4379" s="7"/>
      <c r="D4379" s="1"/>
      <c r="E4379" s="1"/>
      <c r="F4379" s="8"/>
      <c r="IP4379" s="9"/>
      <c r="IQ4379" s="9"/>
      <c r="IR4379" s="9"/>
      <c r="IS4379" s="9"/>
      <c r="IT4379" s="9"/>
      <c r="IU4379" s="9"/>
      <c r="IV4379" s="9"/>
    </row>
    <row r="4380" s="5" customFormat="1" ht="15.75" customHeight="1" spans="3:256">
      <c r="C4380" s="7"/>
      <c r="D4380" s="1"/>
      <c r="E4380" s="1"/>
      <c r="F4380" s="8"/>
      <c r="IP4380" s="9"/>
      <c r="IQ4380" s="9"/>
      <c r="IR4380" s="9"/>
      <c r="IS4380" s="9"/>
      <c r="IT4380" s="9"/>
      <c r="IU4380" s="9"/>
      <c r="IV4380" s="9"/>
    </row>
    <row r="4381" s="5" customFormat="1" ht="15.75" customHeight="1" spans="3:256">
      <c r="C4381" s="7"/>
      <c r="D4381" s="1"/>
      <c r="E4381" s="1"/>
      <c r="F4381" s="8"/>
      <c r="IP4381" s="9"/>
      <c r="IQ4381" s="9"/>
      <c r="IR4381" s="9"/>
      <c r="IS4381" s="9"/>
      <c r="IT4381" s="9"/>
      <c r="IU4381" s="9"/>
      <c r="IV4381" s="9"/>
    </row>
    <row r="4382" s="5" customFormat="1" ht="15.75" customHeight="1" spans="3:256">
      <c r="C4382" s="7"/>
      <c r="D4382" s="1"/>
      <c r="E4382" s="1"/>
      <c r="F4382" s="8"/>
      <c r="IP4382" s="9"/>
      <c r="IQ4382" s="9"/>
      <c r="IR4382" s="9"/>
      <c r="IS4382" s="9"/>
      <c r="IT4382" s="9"/>
      <c r="IU4382" s="9"/>
      <c r="IV4382" s="9"/>
    </row>
    <row r="4383" s="5" customFormat="1" ht="15.75" customHeight="1" spans="3:256">
      <c r="C4383" s="7"/>
      <c r="D4383" s="1"/>
      <c r="E4383" s="1"/>
      <c r="F4383" s="8"/>
      <c r="IP4383" s="9"/>
      <c r="IQ4383" s="9"/>
      <c r="IR4383" s="9"/>
      <c r="IS4383" s="9"/>
      <c r="IT4383" s="9"/>
      <c r="IU4383" s="9"/>
      <c r="IV4383" s="9"/>
    </row>
    <row r="4384" s="5" customFormat="1" ht="15.75" customHeight="1" spans="3:256">
      <c r="C4384" s="7"/>
      <c r="D4384" s="1"/>
      <c r="E4384" s="1"/>
      <c r="F4384" s="8"/>
      <c r="IP4384" s="9"/>
      <c r="IQ4384" s="9"/>
      <c r="IR4384" s="9"/>
      <c r="IS4384" s="9"/>
      <c r="IT4384" s="9"/>
      <c r="IU4384" s="9"/>
      <c r="IV4384" s="9"/>
    </row>
    <row r="4385" s="5" customFormat="1" ht="15.75" customHeight="1" spans="3:256">
      <c r="C4385" s="7"/>
      <c r="D4385" s="1"/>
      <c r="E4385" s="1"/>
      <c r="F4385" s="8"/>
      <c r="IP4385" s="9"/>
      <c r="IQ4385" s="9"/>
      <c r="IR4385" s="9"/>
      <c r="IS4385" s="9"/>
      <c r="IT4385" s="9"/>
      <c r="IU4385" s="9"/>
      <c r="IV4385" s="9"/>
    </row>
    <row r="4386" s="5" customFormat="1" ht="15.75" customHeight="1" spans="3:256">
      <c r="C4386" s="7"/>
      <c r="D4386" s="1"/>
      <c r="E4386" s="1"/>
      <c r="F4386" s="8"/>
      <c r="IP4386" s="9"/>
      <c r="IQ4386" s="9"/>
      <c r="IR4386" s="9"/>
      <c r="IS4386" s="9"/>
      <c r="IT4386" s="9"/>
      <c r="IU4386" s="9"/>
      <c r="IV4386" s="9"/>
    </row>
    <row r="4387" s="5" customFormat="1" ht="15.75" customHeight="1" spans="3:256">
      <c r="C4387" s="7"/>
      <c r="D4387" s="1"/>
      <c r="E4387" s="1"/>
      <c r="F4387" s="8"/>
      <c r="IP4387" s="9"/>
      <c r="IQ4387" s="9"/>
      <c r="IR4387" s="9"/>
      <c r="IS4387" s="9"/>
      <c r="IT4387" s="9"/>
      <c r="IU4387" s="9"/>
      <c r="IV4387" s="9"/>
    </row>
    <row r="4388" s="5" customFormat="1" ht="15.75" customHeight="1" spans="3:256">
      <c r="C4388" s="7"/>
      <c r="D4388" s="1"/>
      <c r="E4388" s="1"/>
      <c r="F4388" s="8"/>
      <c r="IP4388" s="9"/>
      <c r="IQ4388" s="9"/>
      <c r="IR4388" s="9"/>
      <c r="IS4388" s="9"/>
      <c r="IT4388" s="9"/>
      <c r="IU4388" s="9"/>
      <c r="IV4388" s="9"/>
    </row>
    <row r="4389" s="5" customFormat="1" ht="15.75" customHeight="1" spans="3:256">
      <c r="C4389" s="7"/>
      <c r="D4389" s="1"/>
      <c r="E4389" s="1"/>
      <c r="F4389" s="8"/>
      <c r="IP4389" s="9"/>
      <c r="IQ4389" s="9"/>
      <c r="IR4389" s="9"/>
      <c r="IS4389" s="9"/>
      <c r="IT4389" s="9"/>
      <c r="IU4389" s="9"/>
      <c r="IV4389" s="9"/>
    </row>
    <row r="4390" s="5" customFormat="1" ht="15.75" customHeight="1" spans="3:256">
      <c r="C4390" s="7"/>
      <c r="D4390" s="1"/>
      <c r="E4390" s="1"/>
      <c r="F4390" s="8"/>
      <c r="IP4390" s="9"/>
      <c r="IQ4390" s="9"/>
      <c r="IR4390" s="9"/>
      <c r="IS4390" s="9"/>
      <c r="IT4390" s="9"/>
      <c r="IU4390" s="9"/>
      <c r="IV4390" s="9"/>
    </row>
    <row r="4391" s="5" customFormat="1" ht="15.75" customHeight="1" spans="3:256">
      <c r="C4391" s="7"/>
      <c r="D4391" s="1"/>
      <c r="E4391" s="1"/>
      <c r="F4391" s="8"/>
      <c r="IP4391" s="9"/>
      <c r="IQ4391" s="9"/>
      <c r="IR4391" s="9"/>
      <c r="IS4391" s="9"/>
      <c r="IT4391" s="9"/>
      <c r="IU4391" s="9"/>
      <c r="IV4391" s="9"/>
    </row>
    <row r="4392" s="5" customFormat="1" ht="15.75" customHeight="1" spans="3:256">
      <c r="C4392" s="7"/>
      <c r="D4392" s="1"/>
      <c r="E4392" s="1"/>
      <c r="F4392" s="8"/>
      <c r="IP4392" s="9"/>
      <c r="IQ4392" s="9"/>
      <c r="IR4392" s="9"/>
      <c r="IS4392" s="9"/>
      <c r="IT4392" s="9"/>
      <c r="IU4392" s="9"/>
      <c r="IV4392" s="9"/>
    </row>
    <row r="4393" s="5" customFormat="1" ht="15.75" customHeight="1" spans="3:256">
      <c r="C4393" s="7"/>
      <c r="D4393" s="1"/>
      <c r="E4393" s="1"/>
      <c r="F4393" s="8"/>
      <c r="IP4393" s="9"/>
      <c r="IQ4393" s="9"/>
      <c r="IR4393" s="9"/>
      <c r="IS4393" s="9"/>
      <c r="IT4393" s="9"/>
      <c r="IU4393" s="9"/>
      <c r="IV4393" s="9"/>
    </row>
    <row r="4394" s="5" customFormat="1" ht="15.75" customHeight="1" spans="3:256">
      <c r="C4394" s="7"/>
      <c r="D4394" s="1"/>
      <c r="E4394" s="1"/>
      <c r="F4394" s="8"/>
      <c r="IP4394" s="9"/>
      <c r="IQ4394" s="9"/>
      <c r="IR4394" s="9"/>
      <c r="IS4394" s="9"/>
      <c r="IT4394" s="9"/>
      <c r="IU4394" s="9"/>
      <c r="IV4394" s="9"/>
    </row>
    <row r="4395" s="5" customFormat="1" ht="15.75" customHeight="1" spans="3:256">
      <c r="C4395" s="7"/>
      <c r="D4395" s="1"/>
      <c r="E4395" s="1"/>
      <c r="F4395" s="8"/>
      <c r="IP4395" s="9"/>
      <c r="IQ4395" s="9"/>
      <c r="IR4395" s="9"/>
      <c r="IS4395" s="9"/>
      <c r="IT4395" s="9"/>
      <c r="IU4395" s="9"/>
      <c r="IV4395" s="9"/>
    </row>
    <row r="4396" s="5" customFormat="1" ht="15.75" customHeight="1" spans="3:256">
      <c r="C4396" s="7"/>
      <c r="D4396" s="1"/>
      <c r="E4396" s="1"/>
      <c r="F4396" s="8"/>
      <c r="IP4396" s="9"/>
      <c r="IQ4396" s="9"/>
      <c r="IR4396" s="9"/>
      <c r="IS4396" s="9"/>
      <c r="IT4396" s="9"/>
      <c r="IU4396" s="9"/>
      <c r="IV4396" s="9"/>
    </row>
    <row r="4397" s="5" customFormat="1" ht="15.75" customHeight="1" spans="3:256">
      <c r="C4397" s="7"/>
      <c r="D4397" s="1"/>
      <c r="E4397" s="1"/>
      <c r="F4397" s="8"/>
      <c r="IP4397" s="9"/>
      <c r="IQ4397" s="9"/>
      <c r="IR4397" s="9"/>
      <c r="IS4397" s="9"/>
      <c r="IT4397" s="9"/>
      <c r="IU4397" s="9"/>
      <c r="IV4397" s="9"/>
    </row>
    <row r="4398" s="5" customFormat="1" ht="15.75" customHeight="1" spans="3:256">
      <c r="C4398" s="7"/>
      <c r="D4398" s="1"/>
      <c r="E4398" s="1"/>
      <c r="F4398" s="8"/>
      <c r="IP4398" s="9"/>
      <c r="IQ4398" s="9"/>
      <c r="IR4398" s="9"/>
      <c r="IS4398" s="9"/>
      <c r="IT4398" s="9"/>
      <c r="IU4398" s="9"/>
      <c r="IV4398" s="9"/>
    </row>
    <row r="4399" s="5" customFormat="1" ht="15.75" customHeight="1" spans="3:256">
      <c r="C4399" s="7"/>
      <c r="D4399" s="1"/>
      <c r="E4399" s="1"/>
      <c r="F4399" s="8"/>
      <c r="IP4399" s="9"/>
      <c r="IQ4399" s="9"/>
      <c r="IR4399" s="9"/>
      <c r="IS4399" s="9"/>
      <c r="IT4399" s="9"/>
      <c r="IU4399" s="9"/>
      <c r="IV4399" s="9"/>
    </row>
    <row r="4400" s="5" customFormat="1" ht="15.75" customHeight="1" spans="3:256">
      <c r="C4400" s="7"/>
      <c r="D4400" s="1"/>
      <c r="E4400" s="1"/>
      <c r="F4400" s="8"/>
      <c r="IP4400" s="9"/>
      <c r="IQ4400" s="9"/>
      <c r="IR4400" s="9"/>
      <c r="IS4400" s="9"/>
      <c r="IT4400" s="9"/>
      <c r="IU4400" s="9"/>
      <c r="IV4400" s="9"/>
    </row>
    <row r="4401" s="5" customFormat="1" ht="15.75" customHeight="1" spans="3:256">
      <c r="C4401" s="7"/>
      <c r="D4401" s="1"/>
      <c r="E4401" s="1"/>
      <c r="F4401" s="8"/>
      <c r="IP4401" s="9"/>
      <c r="IQ4401" s="9"/>
      <c r="IR4401" s="9"/>
      <c r="IS4401" s="9"/>
      <c r="IT4401" s="9"/>
      <c r="IU4401" s="9"/>
      <c r="IV4401" s="9"/>
    </row>
    <row r="4402" s="5" customFormat="1" ht="15.75" customHeight="1" spans="3:256">
      <c r="C4402" s="7"/>
      <c r="D4402" s="1"/>
      <c r="E4402" s="1"/>
      <c r="F4402" s="8"/>
      <c r="IP4402" s="9"/>
      <c r="IQ4402" s="9"/>
      <c r="IR4402" s="9"/>
      <c r="IS4402" s="9"/>
      <c r="IT4402" s="9"/>
      <c r="IU4402" s="9"/>
      <c r="IV4402" s="9"/>
    </row>
    <row r="4403" s="5" customFormat="1" ht="15.75" customHeight="1" spans="3:256">
      <c r="C4403" s="7"/>
      <c r="D4403" s="1"/>
      <c r="E4403" s="1"/>
      <c r="F4403" s="8"/>
      <c r="IP4403" s="9"/>
      <c r="IQ4403" s="9"/>
      <c r="IR4403" s="9"/>
      <c r="IS4403" s="9"/>
      <c r="IT4403" s="9"/>
      <c r="IU4403" s="9"/>
      <c r="IV4403" s="9"/>
    </row>
    <row r="4404" s="5" customFormat="1" ht="15.75" customHeight="1" spans="3:256">
      <c r="C4404" s="7"/>
      <c r="D4404" s="1"/>
      <c r="E4404" s="1"/>
      <c r="F4404" s="8"/>
      <c r="IP4404" s="9"/>
      <c r="IQ4404" s="9"/>
      <c r="IR4404" s="9"/>
      <c r="IS4404" s="9"/>
      <c r="IT4404" s="9"/>
      <c r="IU4404" s="9"/>
      <c r="IV4404" s="9"/>
    </row>
    <row r="4405" s="5" customFormat="1" ht="15.75" customHeight="1" spans="3:256">
      <c r="C4405" s="7"/>
      <c r="D4405" s="1"/>
      <c r="E4405" s="1"/>
      <c r="F4405" s="8"/>
      <c r="IP4405" s="9"/>
      <c r="IQ4405" s="9"/>
      <c r="IR4405" s="9"/>
      <c r="IS4405" s="9"/>
      <c r="IT4405" s="9"/>
      <c r="IU4405" s="9"/>
      <c r="IV4405" s="9"/>
    </row>
    <row r="4406" s="5" customFormat="1" ht="15.75" customHeight="1" spans="3:256">
      <c r="C4406" s="7"/>
      <c r="D4406" s="1"/>
      <c r="E4406" s="1"/>
      <c r="F4406" s="8"/>
      <c r="IP4406" s="9"/>
      <c r="IQ4406" s="9"/>
      <c r="IR4406" s="9"/>
      <c r="IS4406" s="9"/>
      <c r="IT4406" s="9"/>
      <c r="IU4406" s="9"/>
      <c r="IV4406" s="9"/>
    </row>
    <row r="4407" s="5" customFormat="1" ht="15.75" customHeight="1" spans="3:256">
      <c r="C4407" s="7"/>
      <c r="D4407" s="1"/>
      <c r="E4407" s="1"/>
      <c r="F4407" s="8"/>
      <c r="IP4407" s="9"/>
      <c r="IQ4407" s="9"/>
      <c r="IR4407" s="9"/>
      <c r="IS4407" s="9"/>
      <c r="IT4407" s="9"/>
      <c r="IU4407" s="9"/>
      <c r="IV4407" s="9"/>
    </row>
    <row r="4408" s="5" customFormat="1" ht="15.75" customHeight="1" spans="3:256">
      <c r="C4408" s="7"/>
      <c r="D4408" s="1"/>
      <c r="E4408" s="1"/>
      <c r="F4408" s="8"/>
      <c r="IP4408" s="9"/>
      <c r="IQ4408" s="9"/>
      <c r="IR4408" s="9"/>
      <c r="IS4408" s="9"/>
      <c r="IT4408" s="9"/>
      <c r="IU4408" s="9"/>
      <c r="IV4408" s="9"/>
    </row>
    <row r="4409" s="5" customFormat="1" ht="15.75" customHeight="1" spans="3:256">
      <c r="C4409" s="7"/>
      <c r="D4409" s="1"/>
      <c r="E4409" s="1"/>
      <c r="F4409" s="8"/>
      <c r="IP4409" s="9"/>
      <c r="IQ4409" s="9"/>
      <c r="IR4409" s="9"/>
      <c r="IS4409" s="9"/>
      <c r="IT4409" s="9"/>
      <c r="IU4409" s="9"/>
      <c r="IV4409" s="9"/>
    </row>
    <row r="4410" s="5" customFormat="1" ht="15.75" customHeight="1" spans="3:256">
      <c r="C4410" s="7"/>
      <c r="D4410" s="1"/>
      <c r="E4410" s="1"/>
      <c r="F4410" s="8"/>
      <c r="IP4410" s="9"/>
      <c r="IQ4410" s="9"/>
      <c r="IR4410" s="9"/>
      <c r="IS4410" s="9"/>
      <c r="IT4410" s="9"/>
      <c r="IU4410" s="9"/>
      <c r="IV4410" s="9"/>
    </row>
    <row r="4411" s="5" customFormat="1" ht="15.75" customHeight="1" spans="3:256">
      <c r="C4411" s="7"/>
      <c r="D4411" s="1"/>
      <c r="E4411" s="1"/>
      <c r="F4411" s="8"/>
      <c r="IP4411" s="9"/>
      <c r="IQ4411" s="9"/>
      <c r="IR4411" s="9"/>
      <c r="IS4411" s="9"/>
      <c r="IT4411" s="9"/>
      <c r="IU4411" s="9"/>
      <c r="IV4411" s="9"/>
    </row>
    <row r="4412" s="5" customFormat="1" ht="15.75" customHeight="1" spans="3:256">
      <c r="C4412" s="7"/>
      <c r="D4412" s="1"/>
      <c r="E4412" s="1"/>
      <c r="F4412" s="8"/>
      <c r="IP4412" s="9"/>
      <c r="IQ4412" s="9"/>
      <c r="IR4412" s="9"/>
      <c r="IS4412" s="9"/>
      <c r="IT4412" s="9"/>
      <c r="IU4412" s="9"/>
      <c r="IV4412" s="9"/>
    </row>
    <row r="4413" s="5" customFormat="1" ht="15.75" customHeight="1" spans="3:256">
      <c r="C4413" s="7"/>
      <c r="D4413" s="1"/>
      <c r="E4413" s="1"/>
      <c r="F4413" s="8"/>
      <c r="IP4413" s="9"/>
      <c r="IQ4413" s="9"/>
      <c r="IR4413" s="9"/>
      <c r="IS4413" s="9"/>
      <c r="IT4413" s="9"/>
      <c r="IU4413" s="9"/>
      <c r="IV4413" s="9"/>
    </row>
    <row r="4414" s="5" customFormat="1" ht="15.75" customHeight="1" spans="3:256">
      <c r="C4414" s="7"/>
      <c r="D4414" s="1"/>
      <c r="E4414" s="1"/>
      <c r="F4414" s="8"/>
      <c r="IP4414" s="9"/>
      <c r="IQ4414" s="9"/>
      <c r="IR4414" s="9"/>
      <c r="IS4414" s="9"/>
      <c r="IT4414" s="9"/>
      <c r="IU4414" s="9"/>
      <c r="IV4414" s="9"/>
    </row>
    <row r="4415" s="5" customFormat="1" ht="15.75" customHeight="1" spans="3:256">
      <c r="C4415" s="7"/>
      <c r="D4415" s="1"/>
      <c r="E4415" s="1"/>
      <c r="F4415" s="8"/>
      <c r="IP4415" s="9"/>
      <c r="IQ4415" s="9"/>
      <c r="IR4415" s="9"/>
      <c r="IS4415" s="9"/>
      <c r="IT4415" s="9"/>
      <c r="IU4415" s="9"/>
      <c r="IV4415" s="9"/>
    </row>
    <row r="4416" s="5" customFormat="1" ht="15.75" customHeight="1" spans="3:256">
      <c r="C4416" s="7"/>
      <c r="D4416" s="1"/>
      <c r="E4416" s="1"/>
      <c r="F4416" s="8"/>
      <c r="IP4416" s="9"/>
      <c r="IQ4416" s="9"/>
      <c r="IR4416" s="9"/>
      <c r="IS4416" s="9"/>
      <c r="IT4416" s="9"/>
      <c r="IU4416" s="9"/>
      <c r="IV4416" s="9"/>
    </row>
    <row r="4417" s="5" customFormat="1" ht="15.75" customHeight="1" spans="3:256">
      <c r="C4417" s="7"/>
      <c r="D4417" s="1"/>
      <c r="E4417" s="1"/>
      <c r="F4417" s="8"/>
      <c r="IP4417" s="9"/>
      <c r="IQ4417" s="9"/>
      <c r="IR4417" s="9"/>
      <c r="IS4417" s="9"/>
      <c r="IT4417" s="9"/>
      <c r="IU4417" s="9"/>
      <c r="IV4417" s="9"/>
    </row>
    <row r="4418" s="5" customFormat="1" ht="15.75" customHeight="1" spans="3:256">
      <c r="C4418" s="7"/>
      <c r="D4418" s="1"/>
      <c r="E4418" s="1"/>
      <c r="F4418" s="8"/>
      <c r="IP4418" s="9"/>
      <c r="IQ4418" s="9"/>
      <c r="IR4418" s="9"/>
      <c r="IS4418" s="9"/>
      <c r="IT4418" s="9"/>
      <c r="IU4418" s="9"/>
      <c r="IV4418" s="9"/>
    </row>
    <row r="4419" s="5" customFormat="1" ht="15.75" customHeight="1" spans="3:256">
      <c r="C4419" s="7"/>
      <c r="D4419" s="1"/>
      <c r="E4419" s="1"/>
      <c r="F4419" s="8"/>
      <c r="IP4419" s="9"/>
      <c r="IQ4419" s="9"/>
      <c r="IR4419" s="9"/>
      <c r="IS4419" s="9"/>
      <c r="IT4419" s="9"/>
      <c r="IU4419" s="9"/>
      <c r="IV4419" s="9"/>
    </row>
    <row r="4420" s="5" customFormat="1" ht="15.75" customHeight="1" spans="3:256">
      <c r="C4420" s="7"/>
      <c r="D4420" s="1"/>
      <c r="E4420" s="1"/>
      <c r="F4420" s="8"/>
      <c r="IP4420" s="9"/>
      <c r="IQ4420" s="9"/>
      <c r="IR4420" s="9"/>
      <c r="IS4420" s="9"/>
      <c r="IT4420" s="9"/>
      <c r="IU4420" s="9"/>
      <c r="IV4420" s="9"/>
    </row>
    <row r="4421" s="5" customFormat="1" ht="15.75" customHeight="1" spans="3:256">
      <c r="C4421" s="7"/>
      <c r="D4421" s="1"/>
      <c r="E4421" s="1"/>
      <c r="F4421" s="8"/>
      <c r="IP4421" s="9"/>
      <c r="IQ4421" s="9"/>
      <c r="IR4421" s="9"/>
      <c r="IS4421" s="9"/>
      <c r="IT4421" s="9"/>
      <c r="IU4421" s="9"/>
      <c r="IV4421" s="9"/>
    </row>
    <row r="4422" s="5" customFormat="1" ht="15.75" customHeight="1" spans="3:256">
      <c r="C4422" s="7"/>
      <c r="D4422" s="1"/>
      <c r="E4422" s="1"/>
      <c r="F4422" s="8"/>
      <c r="IP4422" s="9"/>
      <c r="IQ4422" s="9"/>
      <c r="IR4422" s="9"/>
      <c r="IS4422" s="9"/>
      <c r="IT4422" s="9"/>
      <c r="IU4422" s="9"/>
      <c r="IV4422" s="9"/>
    </row>
    <row r="4423" s="5" customFormat="1" ht="15.75" customHeight="1" spans="3:256">
      <c r="C4423" s="7"/>
      <c r="D4423" s="1"/>
      <c r="E4423" s="1"/>
      <c r="F4423" s="8"/>
      <c r="IP4423" s="9"/>
      <c r="IQ4423" s="9"/>
      <c r="IR4423" s="9"/>
      <c r="IS4423" s="9"/>
      <c r="IT4423" s="9"/>
      <c r="IU4423" s="9"/>
      <c r="IV4423" s="9"/>
    </row>
    <row r="4424" s="5" customFormat="1" ht="15.75" customHeight="1" spans="3:256">
      <c r="C4424" s="7"/>
      <c r="D4424" s="1"/>
      <c r="E4424" s="1"/>
      <c r="F4424" s="8"/>
      <c r="IP4424" s="9"/>
      <c r="IQ4424" s="9"/>
      <c r="IR4424" s="9"/>
      <c r="IS4424" s="9"/>
      <c r="IT4424" s="9"/>
      <c r="IU4424" s="9"/>
      <c r="IV4424" s="9"/>
    </row>
    <row r="4425" s="5" customFormat="1" ht="15.75" customHeight="1" spans="3:256">
      <c r="C4425" s="7"/>
      <c r="D4425" s="1"/>
      <c r="E4425" s="1"/>
      <c r="F4425" s="8"/>
      <c r="IP4425" s="9"/>
      <c r="IQ4425" s="9"/>
      <c r="IR4425" s="9"/>
      <c r="IS4425" s="9"/>
      <c r="IT4425" s="9"/>
      <c r="IU4425" s="9"/>
      <c r="IV4425" s="9"/>
    </row>
    <row r="4426" s="5" customFormat="1" ht="15.75" customHeight="1" spans="3:256">
      <c r="C4426" s="7"/>
      <c r="D4426" s="1"/>
      <c r="E4426" s="1"/>
      <c r="F4426" s="8"/>
      <c r="IP4426" s="9"/>
      <c r="IQ4426" s="9"/>
      <c r="IR4426" s="9"/>
      <c r="IS4426" s="9"/>
      <c r="IT4426" s="9"/>
      <c r="IU4426" s="9"/>
      <c r="IV4426" s="9"/>
    </row>
    <row r="4427" s="5" customFormat="1" ht="15.75" customHeight="1" spans="3:256">
      <c r="C4427" s="7"/>
      <c r="D4427" s="1"/>
      <c r="E4427" s="1"/>
      <c r="F4427" s="8"/>
      <c r="IP4427" s="9"/>
      <c r="IQ4427" s="9"/>
      <c r="IR4427" s="9"/>
      <c r="IS4427" s="9"/>
      <c r="IT4427" s="9"/>
      <c r="IU4427" s="9"/>
      <c r="IV4427" s="9"/>
    </row>
    <row r="4428" s="5" customFormat="1" ht="15.75" customHeight="1" spans="3:256">
      <c r="C4428" s="7"/>
      <c r="D4428" s="1"/>
      <c r="E4428" s="1"/>
      <c r="F4428" s="8"/>
      <c r="IP4428" s="9"/>
      <c r="IQ4428" s="9"/>
      <c r="IR4428" s="9"/>
      <c r="IS4428" s="9"/>
      <c r="IT4428" s="9"/>
      <c r="IU4428" s="9"/>
      <c r="IV4428" s="9"/>
    </row>
    <row r="4429" s="5" customFormat="1" ht="15.75" customHeight="1" spans="3:256">
      <c r="C4429" s="7"/>
      <c r="D4429" s="1"/>
      <c r="E4429" s="1"/>
      <c r="F4429" s="8"/>
      <c r="IP4429" s="9"/>
      <c r="IQ4429" s="9"/>
      <c r="IR4429" s="9"/>
      <c r="IS4429" s="9"/>
      <c r="IT4429" s="9"/>
      <c r="IU4429" s="9"/>
      <c r="IV4429" s="9"/>
    </row>
    <row r="4430" s="5" customFormat="1" ht="15.75" customHeight="1" spans="3:256">
      <c r="C4430" s="7"/>
      <c r="D4430" s="1"/>
      <c r="E4430" s="1"/>
      <c r="F4430" s="8"/>
      <c r="IP4430" s="9"/>
      <c r="IQ4430" s="9"/>
      <c r="IR4430" s="9"/>
      <c r="IS4430" s="9"/>
      <c r="IT4430" s="9"/>
      <c r="IU4430" s="9"/>
      <c r="IV4430" s="9"/>
    </row>
    <row r="4431" s="5" customFormat="1" ht="15.75" customHeight="1" spans="3:256">
      <c r="C4431" s="7"/>
      <c r="D4431" s="1"/>
      <c r="E4431" s="1"/>
      <c r="F4431" s="8"/>
      <c r="IP4431" s="9"/>
      <c r="IQ4431" s="9"/>
      <c r="IR4431" s="9"/>
      <c r="IS4431" s="9"/>
      <c r="IT4431" s="9"/>
      <c r="IU4431" s="9"/>
      <c r="IV4431" s="9"/>
    </row>
    <row r="4432" s="5" customFormat="1" ht="15.75" customHeight="1" spans="3:256">
      <c r="C4432" s="7"/>
      <c r="D4432" s="1"/>
      <c r="E4432" s="1"/>
      <c r="F4432" s="8"/>
      <c r="IP4432" s="9"/>
      <c r="IQ4432" s="9"/>
      <c r="IR4432" s="9"/>
      <c r="IS4432" s="9"/>
      <c r="IT4432" s="9"/>
      <c r="IU4432" s="9"/>
      <c r="IV4432" s="9"/>
    </row>
    <row r="4433" s="5" customFormat="1" ht="15.75" customHeight="1" spans="3:256">
      <c r="C4433" s="7"/>
      <c r="D4433" s="1"/>
      <c r="E4433" s="1"/>
      <c r="F4433" s="8"/>
      <c r="IP4433" s="9"/>
      <c r="IQ4433" s="9"/>
      <c r="IR4433" s="9"/>
      <c r="IS4433" s="9"/>
      <c r="IT4433" s="9"/>
      <c r="IU4433" s="9"/>
      <c r="IV4433" s="9"/>
    </row>
    <row r="4434" s="5" customFormat="1" ht="15.75" customHeight="1" spans="3:256">
      <c r="C4434" s="7"/>
      <c r="D4434" s="1"/>
      <c r="E4434" s="1"/>
      <c r="F4434" s="8"/>
      <c r="IP4434" s="9"/>
      <c r="IQ4434" s="9"/>
      <c r="IR4434" s="9"/>
      <c r="IS4434" s="9"/>
      <c r="IT4434" s="9"/>
      <c r="IU4434" s="9"/>
      <c r="IV4434" s="9"/>
    </row>
    <row r="4435" s="5" customFormat="1" ht="15.75" customHeight="1" spans="3:256">
      <c r="C4435" s="7"/>
      <c r="D4435" s="1"/>
      <c r="E4435" s="1"/>
      <c r="F4435" s="8"/>
      <c r="IP4435" s="9"/>
      <c r="IQ4435" s="9"/>
      <c r="IR4435" s="9"/>
      <c r="IS4435" s="9"/>
      <c r="IT4435" s="9"/>
      <c r="IU4435" s="9"/>
      <c r="IV4435" s="9"/>
    </row>
    <row r="4436" s="5" customFormat="1" ht="15.75" customHeight="1" spans="3:256">
      <c r="C4436" s="7"/>
      <c r="D4436" s="1"/>
      <c r="E4436" s="1"/>
      <c r="F4436" s="8"/>
      <c r="IP4436" s="9"/>
      <c r="IQ4436" s="9"/>
      <c r="IR4436" s="9"/>
      <c r="IS4436" s="9"/>
      <c r="IT4436" s="9"/>
      <c r="IU4436" s="9"/>
      <c r="IV4436" s="9"/>
    </row>
    <row r="4437" s="5" customFormat="1" ht="15.75" customHeight="1" spans="3:256">
      <c r="C4437" s="7"/>
      <c r="D4437" s="1"/>
      <c r="E4437" s="1"/>
      <c r="F4437" s="8"/>
      <c r="IP4437" s="9"/>
      <c r="IQ4437" s="9"/>
      <c r="IR4437" s="9"/>
      <c r="IS4437" s="9"/>
      <c r="IT4437" s="9"/>
      <c r="IU4437" s="9"/>
      <c r="IV4437" s="9"/>
    </row>
    <row r="4438" s="5" customFormat="1" ht="15.75" customHeight="1" spans="3:256">
      <c r="C4438" s="7"/>
      <c r="D4438" s="1"/>
      <c r="E4438" s="1"/>
      <c r="F4438" s="8"/>
      <c r="IP4438" s="9"/>
      <c r="IQ4438" s="9"/>
      <c r="IR4438" s="9"/>
      <c r="IS4438" s="9"/>
      <c r="IT4438" s="9"/>
      <c r="IU4438" s="9"/>
      <c r="IV4438" s="9"/>
    </row>
    <row r="4439" s="5" customFormat="1" ht="15.75" customHeight="1" spans="3:256">
      <c r="C4439" s="7"/>
      <c r="D4439" s="1"/>
      <c r="E4439" s="1"/>
      <c r="F4439" s="8"/>
      <c r="IP4439" s="9"/>
      <c r="IQ4439" s="9"/>
      <c r="IR4439" s="9"/>
      <c r="IS4439" s="9"/>
      <c r="IT4439" s="9"/>
      <c r="IU4439" s="9"/>
      <c r="IV4439" s="9"/>
    </row>
    <row r="4440" s="5" customFormat="1" ht="15.75" customHeight="1" spans="3:256">
      <c r="C4440" s="7"/>
      <c r="D4440" s="1"/>
      <c r="E4440" s="1"/>
      <c r="F4440" s="8"/>
      <c r="IP4440" s="9"/>
      <c r="IQ4440" s="9"/>
      <c r="IR4440" s="9"/>
      <c r="IS4440" s="9"/>
      <c r="IT4440" s="9"/>
      <c r="IU4440" s="9"/>
      <c r="IV4440" s="9"/>
    </row>
    <row r="4441" s="5" customFormat="1" ht="15.75" customHeight="1" spans="3:256">
      <c r="C4441" s="7"/>
      <c r="D4441" s="1"/>
      <c r="E4441" s="1"/>
      <c r="F4441" s="8"/>
      <c r="IP4441" s="9"/>
      <c r="IQ4441" s="9"/>
      <c r="IR4441" s="9"/>
      <c r="IS4441" s="9"/>
      <c r="IT4441" s="9"/>
      <c r="IU4441" s="9"/>
      <c r="IV4441" s="9"/>
    </row>
    <row r="4442" s="5" customFormat="1" ht="15.75" customHeight="1" spans="3:256">
      <c r="C4442" s="7"/>
      <c r="D4442" s="1"/>
      <c r="E4442" s="1"/>
      <c r="F4442" s="8"/>
      <c r="IP4442" s="9"/>
      <c r="IQ4442" s="9"/>
      <c r="IR4442" s="9"/>
      <c r="IS4442" s="9"/>
      <c r="IT4442" s="9"/>
      <c r="IU4442" s="9"/>
      <c r="IV4442" s="9"/>
    </row>
    <row r="4443" s="5" customFormat="1" ht="15.75" customHeight="1" spans="3:256">
      <c r="C4443" s="7"/>
      <c r="D4443" s="1"/>
      <c r="E4443" s="1"/>
      <c r="F4443" s="8"/>
      <c r="IP4443" s="9"/>
      <c r="IQ4443" s="9"/>
      <c r="IR4443" s="9"/>
      <c r="IS4443" s="9"/>
      <c r="IT4443" s="9"/>
      <c r="IU4443" s="9"/>
      <c r="IV4443" s="9"/>
    </row>
    <row r="4444" s="5" customFormat="1" ht="15.75" customHeight="1" spans="3:256">
      <c r="C4444" s="7"/>
      <c r="D4444" s="1"/>
      <c r="E4444" s="1"/>
      <c r="F4444" s="8"/>
      <c r="IP4444" s="9"/>
      <c r="IQ4444" s="9"/>
      <c r="IR4444" s="9"/>
      <c r="IS4444" s="9"/>
      <c r="IT4444" s="9"/>
      <c r="IU4444" s="9"/>
      <c r="IV4444" s="9"/>
    </row>
    <row r="4445" s="5" customFormat="1" ht="15.75" customHeight="1" spans="3:256">
      <c r="C4445" s="7"/>
      <c r="D4445" s="1"/>
      <c r="E4445" s="1"/>
      <c r="F4445" s="8"/>
      <c r="IP4445" s="9"/>
      <c r="IQ4445" s="9"/>
      <c r="IR4445" s="9"/>
      <c r="IS4445" s="9"/>
      <c r="IT4445" s="9"/>
      <c r="IU4445" s="9"/>
      <c r="IV4445" s="9"/>
    </row>
    <row r="4446" s="5" customFormat="1" ht="15.75" customHeight="1" spans="3:256">
      <c r="C4446" s="7"/>
      <c r="D4446" s="1"/>
      <c r="E4446" s="1"/>
      <c r="F4446" s="8"/>
      <c r="IP4446" s="9"/>
      <c r="IQ4446" s="9"/>
      <c r="IR4446" s="9"/>
      <c r="IS4446" s="9"/>
      <c r="IT4446" s="9"/>
      <c r="IU4446" s="9"/>
      <c r="IV4446" s="9"/>
    </row>
    <row r="4447" s="5" customFormat="1" ht="15.75" customHeight="1" spans="3:256">
      <c r="C4447" s="7"/>
      <c r="D4447" s="1"/>
      <c r="E4447" s="1"/>
      <c r="F4447" s="8"/>
      <c r="IP4447" s="9"/>
      <c r="IQ4447" s="9"/>
      <c r="IR4447" s="9"/>
      <c r="IS4447" s="9"/>
      <c r="IT4447" s="9"/>
      <c r="IU4447" s="9"/>
      <c r="IV4447" s="9"/>
    </row>
    <row r="4448" s="5" customFormat="1" ht="15.75" customHeight="1" spans="3:256">
      <c r="C4448" s="7"/>
      <c r="D4448" s="1"/>
      <c r="E4448" s="1"/>
      <c r="F4448" s="8"/>
      <c r="IP4448" s="9"/>
      <c r="IQ4448" s="9"/>
      <c r="IR4448" s="9"/>
      <c r="IS4448" s="9"/>
      <c r="IT4448" s="9"/>
      <c r="IU4448" s="9"/>
      <c r="IV4448" s="9"/>
    </row>
    <row r="4449" s="5" customFormat="1" ht="15.75" customHeight="1" spans="3:256">
      <c r="C4449" s="7"/>
      <c r="D4449" s="1"/>
      <c r="E4449" s="1"/>
      <c r="F4449" s="8"/>
      <c r="IP4449" s="9"/>
      <c r="IQ4449" s="9"/>
      <c r="IR4449" s="9"/>
      <c r="IS4449" s="9"/>
      <c r="IT4449" s="9"/>
      <c r="IU4449" s="9"/>
      <c r="IV4449" s="9"/>
    </row>
    <row r="4450" s="5" customFormat="1" ht="15.75" customHeight="1" spans="3:256">
      <c r="C4450" s="7"/>
      <c r="D4450" s="1"/>
      <c r="E4450" s="1"/>
      <c r="F4450" s="8"/>
      <c r="IP4450" s="9"/>
      <c r="IQ4450" s="9"/>
      <c r="IR4450" s="9"/>
      <c r="IS4450" s="9"/>
      <c r="IT4450" s="9"/>
      <c r="IU4450" s="9"/>
      <c r="IV4450" s="9"/>
    </row>
    <row r="4451" s="5" customFormat="1" ht="15.75" customHeight="1" spans="3:256">
      <c r="C4451" s="7"/>
      <c r="D4451" s="1"/>
      <c r="E4451" s="1"/>
      <c r="F4451" s="8"/>
      <c r="IP4451" s="9"/>
      <c r="IQ4451" s="9"/>
      <c r="IR4451" s="9"/>
      <c r="IS4451" s="9"/>
      <c r="IT4451" s="9"/>
      <c r="IU4451" s="9"/>
      <c r="IV4451" s="9"/>
    </row>
    <row r="4452" s="5" customFormat="1" ht="15.75" customHeight="1" spans="3:256">
      <c r="C4452" s="7"/>
      <c r="D4452" s="1"/>
      <c r="E4452" s="1"/>
      <c r="F4452" s="8"/>
      <c r="IP4452" s="9"/>
      <c r="IQ4452" s="9"/>
      <c r="IR4452" s="9"/>
      <c r="IS4452" s="9"/>
      <c r="IT4452" s="9"/>
      <c r="IU4452" s="9"/>
      <c r="IV4452" s="9"/>
    </row>
    <row r="4453" s="5" customFormat="1" ht="15.75" customHeight="1" spans="3:256">
      <c r="C4453" s="7"/>
      <c r="D4453" s="1"/>
      <c r="E4453" s="1"/>
      <c r="F4453" s="8"/>
      <c r="IP4453" s="9"/>
      <c r="IQ4453" s="9"/>
      <c r="IR4453" s="9"/>
      <c r="IS4453" s="9"/>
      <c r="IT4453" s="9"/>
      <c r="IU4453" s="9"/>
      <c r="IV4453" s="9"/>
    </row>
    <row r="4454" s="5" customFormat="1" ht="15.75" customHeight="1" spans="3:256">
      <c r="C4454" s="7"/>
      <c r="D4454" s="1"/>
      <c r="E4454" s="1"/>
      <c r="F4454" s="8"/>
      <c r="IP4454" s="9"/>
      <c r="IQ4454" s="9"/>
      <c r="IR4454" s="9"/>
      <c r="IS4454" s="9"/>
      <c r="IT4454" s="9"/>
      <c r="IU4454" s="9"/>
      <c r="IV4454" s="9"/>
    </row>
    <row r="4455" s="5" customFormat="1" ht="15.75" customHeight="1" spans="3:256">
      <c r="C4455" s="7"/>
      <c r="D4455" s="1"/>
      <c r="E4455" s="1"/>
      <c r="F4455" s="8"/>
      <c r="IP4455" s="9"/>
      <c r="IQ4455" s="9"/>
      <c r="IR4455" s="9"/>
      <c r="IS4455" s="9"/>
      <c r="IT4455" s="9"/>
      <c r="IU4455" s="9"/>
      <c r="IV4455" s="9"/>
    </row>
    <row r="4456" s="5" customFormat="1" ht="15.75" customHeight="1" spans="3:256">
      <c r="C4456" s="7"/>
      <c r="D4456" s="1"/>
      <c r="E4456" s="1"/>
      <c r="F4456" s="8"/>
      <c r="IP4456" s="9"/>
      <c r="IQ4456" s="9"/>
      <c r="IR4456" s="9"/>
      <c r="IS4456" s="9"/>
      <c r="IT4456" s="9"/>
      <c r="IU4456" s="9"/>
      <c r="IV4456" s="9"/>
    </row>
    <row r="4457" s="5" customFormat="1" ht="15.75" customHeight="1" spans="3:256">
      <c r="C4457" s="7"/>
      <c r="D4457" s="1"/>
      <c r="E4457" s="1"/>
      <c r="F4457" s="8"/>
      <c r="IP4457" s="9"/>
      <c r="IQ4457" s="9"/>
      <c r="IR4457" s="9"/>
      <c r="IS4457" s="9"/>
      <c r="IT4457" s="9"/>
      <c r="IU4457" s="9"/>
      <c r="IV4457" s="9"/>
    </row>
    <row r="4458" s="5" customFormat="1" ht="15.75" customHeight="1" spans="3:256">
      <c r="C4458" s="7"/>
      <c r="D4458" s="1"/>
      <c r="E4458" s="1"/>
      <c r="F4458" s="8"/>
      <c r="IP4458" s="9"/>
      <c r="IQ4458" s="9"/>
      <c r="IR4458" s="9"/>
      <c r="IS4458" s="9"/>
      <c r="IT4458" s="9"/>
      <c r="IU4458" s="9"/>
      <c r="IV4458" s="9"/>
    </row>
    <row r="4459" s="5" customFormat="1" ht="15.75" customHeight="1" spans="3:256">
      <c r="C4459" s="7"/>
      <c r="D4459" s="1"/>
      <c r="E4459" s="1"/>
      <c r="F4459" s="8"/>
      <c r="IP4459" s="9"/>
      <c r="IQ4459" s="9"/>
      <c r="IR4459" s="9"/>
      <c r="IS4459" s="9"/>
      <c r="IT4459" s="9"/>
      <c r="IU4459" s="9"/>
      <c r="IV4459" s="9"/>
    </row>
    <row r="4460" s="5" customFormat="1" ht="15.75" customHeight="1" spans="3:256">
      <c r="C4460" s="7"/>
      <c r="D4460" s="1"/>
      <c r="E4460" s="1"/>
      <c r="F4460" s="8"/>
      <c r="IP4460" s="9"/>
      <c r="IQ4460" s="9"/>
      <c r="IR4460" s="9"/>
      <c r="IS4460" s="9"/>
      <c r="IT4460" s="9"/>
      <c r="IU4460" s="9"/>
      <c r="IV4460" s="9"/>
    </row>
    <row r="4461" s="5" customFormat="1" ht="15.75" customHeight="1" spans="3:256">
      <c r="C4461" s="7"/>
      <c r="D4461" s="1"/>
      <c r="E4461" s="1"/>
      <c r="F4461" s="8"/>
      <c r="IP4461" s="9"/>
      <c r="IQ4461" s="9"/>
      <c r="IR4461" s="9"/>
      <c r="IS4461" s="9"/>
      <c r="IT4461" s="9"/>
      <c r="IU4461" s="9"/>
      <c r="IV4461" s="9"/>
    </row>
    <row r="4462" s="5" customFormat="1" ht="15.75" customHeight="1" spans="3:256">
      <c r="C4462" s="7"/>
      <c r="D4462" s="1"/>
      <c r="E4462" s="1"/>
      <c r="F4462" s="8"/>
      <c r="IP4462" s="9"/>
      <c r="IQ4462" s="9"/>
      <c r="IR4462" s="9"/>
      <c r="IS4462" s="9"/>
      <c r="IT4462" s="9"/>
      <c r="IU4462" s="9"/>
      <c r="IV4462" s="9"/>
    </row>
    <row r="4463" s="5" customFormat="1" ht="15.75" customHeight="1" spans="3:256">
      <c r="C4463" s="7"/>
      <c r="D4463" s="1"/>
      <c r="E4463" s="1"/>
      <c r="F4463" s="8"/>
      <c r="IP4463" s="9"/>
      <c r="IQ4463" s="9"/>
      <c r="IR4463" s="9"/>
      <c r="IS4463" s="9"/>
      <c r="IT4463" s="9"/>
      <c r="IU4463" s="9"/>
      <c r="IV4463" s="9"/>
    </row>
    <row r="4464" s="5" customFormat="1" ht="15.75" customHeight="1" spans="3:256">
      <c r="C4464" s="7"/>
      <c r="D4464" s="1"/>
      <c r="E4464" s="1"/>
      <c r="F4464" s="8"/>
      <c r="IP4464" s="9"/>
      <c r="IQ4464" s="9"/>
      <c r="IR4464" s="9"/>
      <c r="IS4464" s="9"/>
      <c r="IT4464" s="9"/>
      <c r="IU4464" s="9"/>
      <c r="IV4464" s="9"/>
    </row>
    <row r="4465" s="5" customFormat="1" ht="15.75" customHeight="1" spans="3:256">
      <c r="C4465" s="7"/>
      <c r="D4465" s="1"/>
      <c r="E4465" s="1"/>
      <c r="F4465" s="8"/>
      <c r="IP4465" s="9"/>
      <c r="IQ4465" s="9"/>
      <c r="IR4465" s="9"/>
      <c r="IS4465" s="9"/>
      <c r="IT4465" s="9"/>
      <c r="IU4465" s="9"/>
      <c r="IV4465" s="9"/>
    </row>
    <row r="4466" s="5" customFormat="1" ht="15.75" customHeight="1" spans="3:256">
      <c r="C4466" s="7"/>
      <c r="D4466" s="1"/>
      <c r="E4466" s="1"/>
      <c r="F4466" s="8"/>
      <c r="IP4466" s="9"/>
      <c r="IQ4466" s="9"/>
      <c r="IR4466" s="9"/>
      <c r="IS4466" s="9"/>
      <c r="IT4466" s="9"/>
      <c r="IU4466" s="9"/>
      <c r="IV4466" s="9"/>
    </row>
    <row r="4467" s="5" customFormat="1" ht="15.75" customHeight="1" spans="3:256">
      <c r="C4467" s="7"/>
      <c r="D4467" s="1"/>
      <c r="E4467" s="1"/>
      <c r="F4467" s="8"/>
      <c r="IP4467" s="9"/>
      <c r="IQ4467" s="9"/>
      <c r="IR4467" s="9"/>
      <c r="IS4467" s="9"/>
      <c r="IT4467" s="9"/>
      <c r="IU4467" s="9"/>
      <c r="IV4467" s="9"/>
    </row>
    <row r="4468" s="5" customFormat="1" ht="15.75" customHeight="1" spans="3:256">
      <c r="C4468" s="7"/>
      <c r="D4468" s="1"/>
      <c r="E4468" s="1"/>
      <c r="F4468" s="8"/>
      <c r="IP4468" s="9"/>
      <c r="IQ4468" s="9"/>
      <c r="IR4468" s="9"/>
      <c r="IS4468" s="9"/>
      <c r="IT4468" s="9"/>
      <c r="IU4468" s="9"/>
      <c r="IV4468" s="9"/>
    </row>
    <row r="4469" s="5" customFormat="1" ht="15.75" customHeight="1" spans="3:256">
      <c r="C4469" s="7"/>
      <c r="D4469" s="1"/>
      <c r="E4469" s="1"/>
      <c r="F4469" s="8"/>
      <c r="IP4469" s="9"/>
      <c r="IQ4469" s="9"/>
      <c r="IR4469" s="9"/>
      <c r="IS4469" s="9"/>
      <c r="IT4469" s="9"/>
      <c r="IU4469" s="9"/>
      <c r="IV4469" s="9"/>
    </row>
    <row r="4470" s="5" customFormat="1" ht="15.75" customHeight="1" spans="3:256">
      <c r="C4470" s="7"/>
      <c r="D4470" s="1"/>
      <c r="E4470" s="1"/>
      <c r="F4470" s="8"/>
      <c r="IP4470" s="9"/>
      <c r="IQ4470" s="9"/>
      <c r="IR4470" s="9"/>
      <c r="IS4470" s="9"/>
      <c r="IT4470" s="9"/>
      <c r="IU4470" s="9"/>
      <c r="IV4470" s="9"/>
    </row>
    <row r="4471" s="5" customFormat="1" ht="15.75" customHeight="1" spans="3:256">
      <c r="C4471" s="7"/>
      <c r="D4471" s="1"/>
      <c r="E4471" s="1"/>
      <c r="F4471" s="8"/>
      <c r="IP4471" s="9"/>
      <c r="IQ4471" s="9"/>
      <c r="IR4471" s="9"/>
      <c r="IS4471" s="9"/>
      <c r="IT4471" s="9"/>
      <c r="IU4471" s="9"/>
      <c r="IV4471" s="9"/>
    </row>
    <row r="4472" s="5" customFormat="1" ht="15.75" customHeight="1" spans="3:256">
      <c r="C4472" s="7"/>
      <c r="D4472" s="1"/>
      <c r="E4472" s="1"/>
      <c r="F4472" s="8"/>
      <c r="IP4472" s="9"/>
      <c r="IQ4472" s="9"/>
      <c r="IR4472" s="9"/>
      <c r="IS4472" s="9"/>
      <c r="IT4472" s="9"/>
      <c r="IU4472" s="9"/>
      <c r="IV4472" s="9"/>
    </row>
    <row r="4473" s="5" customFormat="1" ht="15.75" customHeight="1" spans="3:256">
      <c r="C4473" s="7"/>
      <c r="D4473" s="1"/>
      <c r="E4473" s="1"/>
      <c r="F4473" s="8"/>
      <c r="IP4473" s="9"/>
      <c r="IQ4473" s="9"/>
      <c r="IR4473" s="9"/>
      <c r="IS4473" s="9"/>
      <c r="IT4473" s="9"/>
      <c r="IU4473" s="9"/>
      <c r="IV4473" s="9"/>
    </row>
    <row r="4474" s="5" customFormat="1" ht="15.75" customHeight="1" spans="3:256">
      <c r="C4474" s="7"/>
      <c r="D4474" s="1"/>
      <c r="E4474" s="1"/>
      <c r="F4474" s="8"/>
      <c r="IP4474" s="9"/>
      <c r="IQ4474" s="9"/>
      <c r="IR4474" s="9"/>
      <c r="IS4474" s="9"/>
      <c r="IT4474" s="9"/>
      <c r="IU4474" s="9"/>
      <c r="IV4474" s="9"/>
    </row>
    <row r="4475" s="5" customFormat="1" ht="15.75" customHeight="1" spans="3:256">
      <c r="C4475" s="7"/>
      <c r="D4475" s="1"/>
      <c r="E4475" s="1"/>
      <c r="F4475" s="8"/>
      <c r="IP4475" s="9"/>
      <c r="IQ4475" s="9"/>
      <c r="IR4475" s="9"/>
      <c r="IS4475" s="9"/>
      <c r="IT4475" s="9"/>
      <c r="IU4475" s="9"/>
      <c r="IV4475" s="9"/>
    </row>
    <row r="4476" s="5" customFormat="1" ht="15.75" customHeight="1" spans="3:256">
      <c r="C4476" s="7"/>
      <c r="D4476" s="1"/>
      <c r="E4476" s="1"/>
      <c r="F4476" s="8"/>
      <c r="IP4476" s="9"/>
      <c r="IQ4476" s="9"/>
      <c r="IR4476" s="9"/>
      <c r="IS4476" s="9"/>
      <c r="IT4476" s="9"/>
      <c r="IU4476" s="9"/>
      <c r="IV4476" s="9"/>
    </row>
    <row r="4477" s="5" customFormat="1" ht="15.75" customHeight="1" spans="3:256">
      <c r="C4477" s="7"/>
      <c r="D4477" s="1"/>
      <c r="E4477" s="1"/>
      <c r="F4477" s="8"/>
      <c r="IP4477" s="9"/>
      <c r="IQ4477" s="9"/>
      <c r="IR4477" s="9"/>
      <c r="IS4477" s="9"/>
      <c r="IT4477" s="9"/>
      <c r="IU4477" s="9"/>
      <c r="IV4477" s="9"/>
    </row>
    <row r="4478" s="5" customFormat="1" ht="15.75" customHeight="1" spans="3:256">
      <c r="C4478" s="7"/>
      <c r="D4478" s="1"/>
      <c r="E4478" s="1"/>
      <c r="F4478" s="8"/>
      <c r="IP4478" s="9"/>
      <c r="IQ4478" s="9"/>
      <c r="IR4478" s="9"/>
      <c r="IS4478" s="9"/>
      <c r="IT4478" s="9"/>
      <c r="IU4478" s="9"/>
      <c r="IV4478" s="9"/>
    </row>
    <row r="4479" s="5" customFormat="1" ht="15.75" customHeight="1" spans="3:256">
      <c r="C4479" s="7"/>
      <c r="D4479" s="1"/>
      <c r="E4479" s="1"/>
      <c r="F4479" s="8"/>
      <c r="IP4479" s="9"/>
      <c r="IQ4479" s="9"/>
      <c r="IR4479" s="9"/>
      <c r="IS4479" s="9"/>
      <c r="IT4479" s="9"/>
      <c r="IU4479" s="9"/>
      <c r="IV4479" s="9"/>
    </row>
    <row r="4480" s="5" customFormat="1" ht="15.75" customHeight="1" spans="3:256">
      <c r="C4480" s="7"/>
      <c r="D4480" s="1"/>
      <c r="E4480" s="1"/>
      <c r="F4480" s="8"/>
      <c r="IP4480" s="9"/>
      <c r="IQ4480" s="9"/>
      <c r="IR4480" s="9"/>
      <c r="IS4480" s="9"/>
      <c r="IT4480" s="9"/>
      <c r="IU4480" s="9"/>
      <c r="IV4480" s="9"/>
    </row>
    <row r="4481" s="5" customFormat="1" ht="15.75" customHeight="1" spans="3:256">
      <c r="C4481" s="7"/>
      <c r="D4481" s="1"/>
      <c r="E4481" s="1"/>
      <c r="F4481" s="8"/>
      <c r="IP4481" s="9"/>
      <c r="IQ4481" s="9"/>
      <c r="IR4481" s="9"/>
      <c r="IS4481" s="9"/>
      <c r="IT4481" s="9"/>
      <c r="IU4481" s="9"/>
      <c r="IV4481" s="9"/>
    </row>
    <row r="4482" s="5" customFormat="1" ht="15.75" customHeight="1" spans="3:256">
      <c r="C4482" s="7"/>
      <c r="D4482" s="1"/>
      <c r="E4482" s="1"/>
      <c r="F4482" s="8"/>
      <c r="IP4482" s="9"/>
      <c r="IQ4482" s="9"/>
      <c r="IR4482" s="9"/>
      <c r="IS4482" s="9"/>
      <c r="IT4482" s="9"/>
      <c r="IU4482" s="9"/>
      <c r="IV4482" s="9"/>
    </row>
    <row r="4483" s="5" customFormat="1" ht="15.75" customHeight="1" spans="3:256">
      <c r="C4483" s="7"/>
      <c r="D4483" s="1"/>
      <c r="E4483" s="1"/>
      <c r="F4483" s="8"/>
      <c r="IP4483" s="9"/>
      <c r="IQ4483" s="9"/>
      <c r="IR4483" s="9"/>
      <c r="IS4483" s="9"/>
      <c r="IT4483" s="9"/>
      <c r="IU4483" s="9"/>
      <c r="IV4483" s="9"/>
    </row>
    <row r="4484" s="5" customFormat="1" ht="15.75" customHeight="1" spans="3:256">
      <c r="C4484" s="7"/>
      <c r="D4484" s="1"/>
      <c r="E4484" s="1"/>
      <c r="F4484" s="8"/>
      <c r="IP4484" s="9"/>
      <c r="IQ4484" s="9"/>
      <c r="IR4484" s="9"/>
      <c r="IS4484" s="9"/>
      <c r="IT4484" s="9"/>
      <c r="IU4484" s="9"/>
      <c r="IV4484" s="9"/>
    </row>
    <row r="4485" s="5" customFormat="1" ht="15.75" customHeight="1" spans="3:256">
      <c r="C4485" s="7"/>
      <c r="D4485" s="1"/>
      <c r="E4485" s="1"/>
      <c r="F4485" s="8"/>
      <c r="IP4485" s="9"/>
      <c r="IQ4485" s="9"/>
      <c r="IR4485" s="9"/>
      <c r="IS4485" s="9"/>
      <c r="IT4485" s="9"/>
      <c r="IU4485" s="9"/>
      <c r="IV4485" s="9"/>
    </row>
    <row r="4486" s="5" customFormat="1" ht="15.75" customHeight="1" spans="3:256">
      <c r="C4486" s="7"/>
      <c r="D4486" s="1"/>
      <c r="E4486" s="1"/>
      <c r="F4486" s="8"/>
      <c r="IP4486" s="9"/>
      <c r="IQ4486" s="9"/>
      <c r="IR4486" s="9"/>
      <c r="IS4486" s="9"/>
      <c r="IT4486" s="9"/>
      <c r="IU4486" s="9"/>
      <c r="IV4486" s="9"/>
    </row>
    <row r="4487" s="5" customFormat="1" ht="15.75" customHeight="1" spans="3:256">
      <c r="C4487" s="7"/>
      <c r="D4487" s="1"/>
      <c r="E4487" s="1"/>
      <c r="F4487" s="8"/>
      <c r="IP4487" s="9"/>
      <c r="IQ4487" s="9"/>
      <c r="IR4487" s="9"/>
      <c r="IS4487" s="9"/>
      <c r="IT4487" s="9"/>
      <c r="IU4487" s="9"/>
      <c r="IV4487" s="9"/>
    </row>
    <row r="4488" s="5" customFormat="1" ht="15.75" customHeight="1" spans="3:256">
      <c r="C4488" s="7"/>
      <c r="D4488" s="1"/>
      <c r="E4488" s="1"/>
      <c r="F4488" s="8"/>
      <c r="IP4488" s="9"/>
      <c r="IQ4488" s="9"/>
      <c r="IR4488" s="9"/>
      <c r="IS4488" s="9"/>
      <c r="IT4488" s="9"/>
      <c r="IU4488" s="9"/>
      <c r="IV4488" s="9"/>
    </row>
    <row r="4489" s="5" customFormat="1" ht="15.75" customHeight="1" spans="3:256">
      <c r="C4489" s="7"/>
      <c r="D4489" s="1"/>
      <c r="E4489" s="1"/>
      <c r="F4489" s="8"/>
      <c r="IP4489" s="9"/>
      <c r="IQ4489" s="9"/>
      <c r="IR4489" s="9"/>
      <c r="IS4489" s="9"/>
      <c r="IT4489" s="9"/>
      <c r="IU4489" s="9"/>
      <c r="IV4489" s="9"/>
    </row>
    <row r="4490" s="5" customFormat="1" ht="15.75" customHeight="1" spans="3:256">
      <c r="C4490" s="7"/>
      <c r="D4490" s="1"/>
      <c r="E4490" s="1"/>
      <c r="F4490" s="8"/>
      <c r="IP4490" s="9"/>
      <c r="IQ4490" s="9"/>
      <c r="IR4490" s="9"/>
      <c r="IS4490" s="9"/>
      <c r="IT4490" s="9"/>
      <c r="IU4490" s="9"/>
      <c r="IV4490" s="9"/>
    </row>
    <row r="4491" s="5" customFormat="1" ht="15.75" customHeight="1" spans="3:256">
      <c r="C4491" s="7"/>
      <c r="D4491" s="1"/>
      <c r="E4491" s="1"/>
      <c r="F4491" s="8"/>
      <c r="IP4491" s="9"/>
      <c r="IQ4491" s="9"/>
      <c r="IR4491" s="9"/>
      <c r="IS4491" s="9"/>
      <c r="IT4491" s="9"/>
      <c r="IU4491" s="9"/>
      <c r="IV4491" s="9"/>
    </row>
    <row r="4492" s="5" customFormat="1" ht="15.75" customHeight="1" spans="3:256">
      <c r="C4492" s="7"/>
      <c r="D4492" s="1"/>
      <c r="E4492" s="1"/>
      <c r="F4492" s="8"/>
      <c r="IP4492" s="9"/>
      <c r="IQ4492" s="9"/>
      <c r="IR4492" s="9"/>
      <c r="IS4492" s="9"/>
      <c r="IT4492" s="9"/>
      <c r="IU4492" s="9"/>
      <c r="IV4492" s="9"/>
    </row>
    <row r="4493" s="5" customFormat="1" ht="15.75" customHeight="1" spans="3:256">
      <c r="C4493" s="7"/>
      <c r="D4493" s="1"/>
      <c r="E4493" s="1"/>
      <c r="F4493" s="8"/>
      <c r="IP4493" s="9"/>
      <c r="IQ4493" s="9"/>
      <c r="IR4493" s="9"/>
      <c r="IS4493" s="9"/>
      <c r="IT4493" s="9"/>
      <c r="IU4493" s="9"/>
      <c r="IV4493" s="9"/>
    </row>
    <row r="4494" s="5" customFormat="1" ht="15.75" customHeight="1" spans="3:256">
      <c r="C4494" s="7"/>
      <c r="D4494" s="1"/>
      <c r="E4494" s="1"/>
      <c r="F4494" s="8"/>
      <c r="IP4494" s="9"/>
      <c r="IQ4494" s="9"/>
      <c r="IR4494" s="9"/>
      <c r="IS4494" s="9"/>
      <c r="IT4494" s="9"/>
      <c r="IU4494" s="9"/>
      <c r="IV4494" s="9"/>
    </row>
    <row r="4495" s="5" customFormat="1" ht="15.75" customHeight="1" spans="3:256">
      <c r="C4495" s="7"/>
      <c r="D4495" s="1"/>
      <c r="E4495" s="1"/>
      <c r="F4495" s="8"/>
      <c r="IP4495" s="9"/>
      <c r="IQ4495" s="9"/>
      <c r="IR4495" s="9"/>
      <c r="IS4495" s="9"/>
      <c r="IT4495" s="9"/>
      <c r="IU4495" s="9"/>
      <c r="IV4495" s="9"/>
    </row>
    <row r="4496" s="5" customFormat="1" ht="15.75" customHeight="1" spans="3:256">
      <c r="C4496" s="7"/>
      <c r="D4496" s="1"/>
      <c r="E4496" s="1"/>
      <c r="F4496" s="8"/>
      <c r="IP4496" s="9"/>
      <c r="IQ4496" s="9"/>
      <c r="IR4496" s="9"/>
      <c r="IS4496" s="9"/>
      <c r="IT4496" s="9"/>
      <c r="IU4496" s="9"/>
      <c r="IV4496" s="9"/>
    </row>
    <row r="4497" s="5" customFormat="1" ht="15.75" customHeight="1" spans="3:256">
      <c r="C4497" s="7"/>
      <c r="D4497" s="1"/>
      <c r="E4497" s="1"/>
      <c r="F4497" s="8"/>
      <c r="IP4497" s="9"/>
      <c r="IQ4497" s="9"/>
      <c r="IR4497" s="9"/>
      <c r="IS4497" s="9"/>
      <c r="IT4497" s="9"/>
      <c r="IU4497" s="9"/>
      <c r="IV4497" s="9"/>
    </row>
    <row r="4498" s="5" customFormat="1" ht="15.75" customHeight="1" spans="3:256">
      <c r="C4498" s="7"/>
      <c r="D4498" s="1"/>
      <c r="E4498" s="1"/>
      <c r="F4498" s="8"/>
      <c r="IP4498" s="9"/>
      <c r="IQ4498" s="9"/>
      <c r="IR4498" s="9"/>
      <c r="IS4498" s="9"/>
      <c r="IT4498" s="9"/>
      <c r="IU4498" s="9"/>
      <c r="IV4498" s="9"/>
    </row>
    <row r="4499" s="5" customFormat="1" ht="15.75" customHeight="1" spans="3:256">
      <c r="C4499" s="7"/>
      <c r="D4499" s="1"/>
      <c r="E4499" s="1"/>
      <c r="F4499" s="8"/>
      <c r="IP4499" s="9"/>
      <c r="IQ4499" s="9"/>
      <c r="IR4499" s="9"/>
      <c r="IS4499" s="9"/>
      <c r="IT4499" s="9"/>
      <c r="IU4499" s="9"/>
      <c r="IV4499" s="9"/>
    </row>
    <row r="4500" s="5" customFormat="1" ht="15.75" customHeight="1" spans="3:256">
      <c r="C4500" s="7"/>
      <c r="D4500" s="1"/>
      <c r="E4500" s="1"/>
      <c r="F4500" s="8"/>
      <c r="IP4500" s="9"/>
      <c r="IQ4500" s="9"/>
      <c r="IR4500" s="9"/>
      <c r="IS4500" s="9"/>
      <c r="IT4500" s="9"/>
      <c r="IU4500" s="9"/>
      <c r="IV4500" s="9"/>
    </row>
    <row r="4501" s="5" customFormat="1" ht="15.75" customHeight="1" spans="3:256">
      <c r="C4501" s="7"/>
      <c r="D4501" s="1"/>
      <c r="E4501" s="1"/>
      <c r="F4501" s="8"/>
      <c r="IP4501" s="9"/>
      <c r="IQ4501" s="9"/>
      <c r="IR4501" s="9"/>
      <c r="IS4501" s="9"/>
      <c r="IT4501" s="9"/>
      <c r="IU4501" s="9"/>
      <c r="IV4501" s="9"/>
    </row>
    <row r="4502" s="5" customFormat="1" ht="15.75" customHeight="1" spans="3:256">
      <c r="C4502" s="7"/>
      <c r="D4502" s="1"/>
      <c r="E4502" s="1"/>
      <c r="F4502" s="8"/>
      <c r="IP4502" s="9"/>
      <c r="IQ4502" s="9"/>
      <c r="IR4502" s="9"/>
      <c r="IS4502" s="9"/>
      <c r="IT4502" s="9"/>
      <c r="IU4502" s="9"/>
      <c r="IV4502" s="9"/>
    </row>
    <row r="4503" s="5" customFormat="1" ht="15.75" customHeight="1" spans="3:256">
      <c r="C4503" s="7"/>
      <c r="D4503" s="1"/>
      <c r="E4503" s="1"/>
      <c r="F4503" s="8"/>
      <c r="IP4503" s="9"/>
      <c r="IQ4503" s="9"/>
      <c r="IR4503" s="9"/>
      <c r="IS4503" s="9"/>
      <c r="IT4503" s="9"/>
      <c r="IU4503" s="9"/>
      <c r="IV4503" s="9"/>
    </row>
    <row r="4504" s="5" customFormat="1" ht="15.75" customHeight="1" spans="3:256">
      <c r="C4504" s="7"/>
      <c r="D4504" s="1"/>
      <c r="E4504" s="1"/>
      <c r="F4504" s="8"/>
      <c r="IP4504" s="9"/>
      <c r="IQ4504" s="9"/>
      <c r="IR4504" s="9"/>
      <c r="IS4504" s="9"/>
      <c r="IT4504" s="9"/>
      <c r="IU4504" s="9"/>
      <c r="IV4504" s="9"/>
    </row>
    <row r="4505" s="5" customFormat="1" ht="15.75" customHeight="1" spans="3:256">
      <c r="C4505" s="7"/>
      <c r="D4505" s="1"/>
      <c r="E4505" s="1"/>
      <c r="F4505" s="8"/>
      <c r="IP4505" s="9"/>
      <c r="IQ4505" s="9"/>
      <c r="IR4505" s="9"/>
      <c r="IS4505" s="9"/>
      <c r="IT4505" s="9"/>
      <c r="IU4505" s="9"/>
      <c r="IV4505" s="9"/>
    </row>
    <row r="4506" s="5" customFormat="1" ht="15.75" customHeight="1" spans="3:256">
      <c r="C4506" s="7"/>
      <c r="D4506" s="1"/>
      <c r="E4506" s="1"/>
      <c r="F4506" s="8"/>
      <c r="IP4506" s="9"/>
      <c r="IQ4506" s="9"/>
      <c r="IR4506" s="9"/>
      <c r="IS4506" s="9"/>
      <c r="IT4506" s="9"/>
      <c r="IU4506" s="9"/>
      <c r="IV4506" s="9"/>
    </row>
    <row r="4507" s="5" customFormat="1" ht="15.75" customHeight="1" spans="3:256">
      <c r="C4507" s="7"/>
      <c r="D4507" s="1"/>
      <c r="E4507" s="1"/>
      <c r="F4507" s="8"/>
      <c r="IP4507" s="9"/>
      <c r="IQ4507" s="9"/>
      <c r="IR4507" s="9"/>
      <c r="IS4507" s="9"/>
      <c r="IT4507" s="9"/>
      <c r="IU4507" s="9"/>
      <c r="IV4507" s="9"/>
    </row>
    <row r="4508" s="5" customFormat="1" ht="15.75" customHeight="1" spans="3:256">
      <c r="C4508" s="7"/>
      <c r="D4508" s="1"/>
      <c r="E4508" s="1"/>
      <c r="F4508" s="8"/>
      <c r="IP4508" s="9"/>
      <c r="IQ4508" s="9"/>
      <c r="IR4508" s="9"/>
      <c r="IS4508" s="9"/>
      <c r="IT4508" s="9"/>
      <c r="IU4508" s="9"/>
      <c r="IV4508" s="9"/>
    </row>
    <row r="4509" s="5" customFormat="1" ht="15.75" customHeight="1" spans="3:256">
      <c r="C4509" s="7"/>
      <c r="D4509" s="1"/>
      <c r="E4509" s="1"/>
      <c r="F4509" s="8"/>
      <c r="IP4509" s="9"/>
      <c r="IQ4509" s="9"/>
      <c r="IR4509" s="9"/>
      <c r="IS4509" s="9"/>
      <c r="IT4509" s="9"/>
      <c r="IU4509" s="9"/>
      <c r="IV4509" s="9"/>
    </row>
    <row r="4510" s="5" customFormat="1" ht="15.75" customHeight="1" spans="3:256">
      <c r="C4510" s="7"/>
      <c r="D4510" s="1"/>
      <c r="E4510" s="1"/>
      <c r="F4510" s="8"/>
      <c r="IP4510" s="9"/>
      <c r="IQ4510" s="9"/>
      <c r="IR4510" s="9"/>
      <c r="IS4510" s="9"/>
      <c r="IT4510" s="9"/>
      <c r="IU4510" s="9"/>
      <c r="IV4510" s="9"/>
    </row>
    <row r="4511" s="5" customFormat="1" ht="15.75" customHeight="1" spans="3:256">
      <c r="C4511" s="7"/>
      <c r="D4511" s="1"/>
      <c r="E4511" s="1"/>
      <c r="F4511" s="8"/>
      <c r="IP4511" s="9"/>
      <c r="IQ4511" s="9"/>
      <c r="IR4511" s="9"/>
      <c r="IS4511" s="9"/>
      <c r="IT4511" s="9"/>
      <c r="IU4511" s="9"/>
      <c r="IV4511" s="9"/>
    </row>
    <row r="4512" s="5" customFormat="1" ht="15.75" customHeight="1" spans="3:256">
      <c r="C4512" s="7"/>
      <c r="D4512" s="1"/>
      <c r="E4512" s="1"/>
      <c r="F4512" s="8"/>
      <c r="IP4512" s="9"/>
      <c r="IQ4512" s="9"/>
      <c r="IR4512" s="9"/>
      <c r="IS4512" s="9"/>
      <c r="IT4512" s="9"/>
      <c r="IU4512" s="9"/>
      <c r="IV4512" s="9"/>
    </row>
    <row r="4513" s="5" customFormat="1" ht="15.75" customHeight="1" spans="3:256">
      <c r="C4513" s="7"/>
      <c r="D4513" s="1"/>
      <c r="E4513" s="1"/>
      <c r="F4513" s="8"/>
      <c r="IP4513" s="9"/>
      <c r="IQ4513" s="9"/>
      <c r="IR4513" s="9"/>
      <c r="IS4513" s="9"/>
      <c r="IT4513" s="9"/>
      <c r="IU4513" s="9"/>
      <c r="IV4513" s="9"/>
    </row>
    <row r="4514" s="5" customFormat="1" ht="15.75" customHeight="1" spans="3:256">
      <c r="C4514" s="7"/>
      <c r="D4514" s="1"/>
      <c r="E4514" s="1"/>
      <c r="F4514" s="8"/>
      <c r="IP4514" s="9"/>
      <c r="IQ4514" s="9"/>
      <c r="IR4514" s="9"/>
      <c r="IS4514" s="9"/>
      <c r="IT4514" s="9"/>
      <c r="IU4514" s="9"/>
      <c r="IV4514" s="9"/>
    </row>
    <row r="4515" s="5" customFormat="1" ht="15.75" customHeight="1" spans="3:256">
      <c r="C4515" s="7"/>
      <c r="D4515" s="1"/>
      <c r="E4515" s="1"/>
      <c r="F4515" s="8"/>
      <c r="IP4515" s="9"/>
      <c r="IQ4515" s="9"/>
      <c r="IR4515" s="9"/>
      <c r="IS4515" s="9"/>
      <c r="IT4515" s="9"/>
      <c r="IU4515" s="9"/>
      <c r="IV4515" s="9"/>
    </row>
    <row r="4516" s="5" customFormat="1" ht="15.75" customHeight="1" spans="3:256">
      <c r="C4516" s="7"/>
      <c r="D4516" s="1"/>
      <c r="E4516" s="1"/>
      <c r="F4516" s="8"/>
      <c r="IP4516" s="9"/>
      <c r="IQ4516" s="9"/>
      <c r="IR4516" s="9"/>
      <c r="IS4516" s="9"/>
      <c r="IT4516" s="9"/>
      <c r="IU4516" s="9"/>
      <c r="IV4516" s="9"/>
    </row>
    <row r="4517" s="5" customFormat="1" ht="15.75" customHeight="1" spans="3:256">
      <c r="C4517" s="7"/>
      <c r="D4517" s="1"/>
      <c r="E4517" s="1"/>
      <c r="F4517" s="8"/>
      <c r="IP4517" s="9"/>
      <c r="IQ4517" s="9"/>
      <c r="IR4517" s="9"/>
      <c r="IS4517" s="9"/>
      <c r="IT4517" s="9"/>
      <c r="IU4517" s="9"/>
      <c r="IV4517" s="9"/>
    </row>
    <row r="4518" s="5" customFormat="1" ht="15.75" customHeight="1" spans="3:256">
      <c r="C4518" s="7"/>
      <c r="D4518" s="1"/>
      <c r="E4518" s="1"/>
      <c r="F4518" s="8"/>
      <c r="IP4518" s="9"/>
      <c r="IQ4518" s="9"/>
      <c r="IR4518" s="9"/>
      <c r="IS4518" s="9"/>
      <c r="IT4518" s="9"/>
      <c r="IU4518" s="9"/>
      <c r="IV4518" s="9"/>
    </row>
    <row r="4519" s="5" customFormat="1" ht="15.75" customHeight="1" spans="3:256">
      <c r="C4519" s="7"/>
      <c r="D4519" s="1"/>
      <c r="E4519" s="1"/>
      <c r="F4519" s="8"/>
      <c r="IP4519" s="9"/>
      <c r="IQ4519" s="9"/>
      <c r="IR4519" s="9"/>
      <c r="IS4519" s="9"/>
      <c r="IT4519" s="9"/>
      <c r="IU4519" s="9"/>
      <c r="IV4519" s="9"/>
    </row>
    <row r="4520" s="5" customFormat="1" ht="15.75" customHeight="1" spans="3:256">
      <c r="C4520" s="7"/>
      <c r="D4520" s="1"/>
      <c r="E4520" s="1"/>
      <c r="F4520" s="8"/>
      <c r="IP4520" s="9"/>
      <c r="IQ4520" s="9"/>
      <c r="IR4520" s="9"/>
      <c r="IS4520" s="9"/>
      <c r="IT4520" s="9"/>
      <c r="IU4520" s="9"/>
      <c r="IV4520" s="9"/>
    </row>
    <row r="4521" s="5" customFormat="1" ht="15.75" customHeight="1" spans="3:256">
      <c r="C4521" s="7"/>
      <c r="D4521" s="1"/>
      <c r="E4521" s="1"/>
      <c r="F4521" s="8"/>
      <c r="IP4521" s="9"/>
      <c r="IQ4521" s="9"/>
      <c r="IR4521" s="9"/>
      <c r="IS4521" s="9"/>
      <c r="IT4521" s="9"/>
      <c r="IU4521" s="9"/>
      <c r="IV4521" s="9"/>
    </row>
    <row r="4522" s="5" customFormat="1" ht="15.75" customHeight="1" spans="3:256">
      <c r="C4522" s="7"/>
      <c r="D4522" s="1"/>
      <c r="E4522" s="1"/>
      <c r="F4522" s="8"/>
      <c r="IP4522" s="9"/>
      <c r="IQ4522" s="9"/>
      <c r="IR4522" s="9"/>
      <c r="IS4522" s="9"/>
      <c r="IT4522" s="9"/>
      <c r="IU4522" s="9"/>
      <c r="IV4522" s="9"/>
    </row>
    <row r="4523" s="5" customFormat="1" ht="15.75" customHeight="1" spans="3:256">
      <c r="C4523" s="7"/>
      <c r="D4523" s="1"/>
      <c r="E4523" s="1"/>
      <c r="F4523" s="8"/>
      <c r="IP4523" s="9"/>
      <c r="IQ4523" s="9"/>
      <c r="IR4523" s="9"/>
      <c r="IS4523" s="9"/>
      <c r="IT4523" s="9"/>
      <c r="IU4523" s="9"/>
      <c r="IV4523" s="9"/>
    </row>
    <row r="4524" s="5" customFormat="1" ht="15.75" customHeight="1" spans="3:256">
      <c r="C4524" s="7"/>
      <c r="D4524" s="1"/>
      <c r="E4524" s="1"/>
      <c r="F4524" s="8"/>
      <c r="IP4524" s="9"/>
      <c r="IQ4524" s="9"/>
      <c r="IR4524" s="9"/>
      <c r="IS4524" s="9"/>
      <c r="IT4524" s="9"/>
      <c r="IU4524" s="9"/>
      <c r="IV4524" s="9"/>
    </row>
    <row r="4525" s="5" customFormat="1" ht="15.75" customHeight="1" spans="3:256">
      <c r="C4525" s="7"/>
      <c r="D4525" s="1"/>
      <c r="E4525" s="1"/>
      <c r="F4525" s="8"/>
      <c r="IP4525" s="9"/>
      <c r="IQ4525" s="9"/>
      <c r="IR4525" s="9"/>
      <c r="IS4525" s="9"/>
      <c r="IT4525" s="9"/>
      <c r="IU4525" s="9"/>
      <c r="IV4525" s="9"/>
    </row>
    <row r="4526" s="5" customFormat="1" ht="15.75" customHeight="1" spans="3:256">
      <c r="C4526" s="7"/>
      <c r="D4526" s="1"/>
      <c r="E4526" s="1"/>
      <c r="F4526" s="8"/>
      <c r="IP4526" s="9"/>
      <c r="IQ4526" s="9"/>
      <c r="IR4526" s="9"/>
      <c r="IS4526" s="9"/>
      <c r="IT4526" s="9"/>
      <c r="IU4526" s="9"/>
      <c r="IV4526" s="9"/>
    </row>
    <row r="4527" s="5" customFormat="1" ht="15.75" customHeight="1" spans="3:256">
      <c r="C4527" s="7"/>
      <c r="D4527" s="1"/>
      <c r="E4527" s="1"/>
      <c r="F4527" s="8"/>
      <c r="IP4527" s="9"/>
      <c r="IQ4527" s="9"/>
      <c r="IR4527" s="9"/>
      <c r="IS4527" s="9"/>
      <c r="IT4527" s="9"/>
      <c r="IU4527" s="9"/>
      <c r="IV4527" s="9"/>
    </row>
    <row r="4528" s="5" customFormat="1" ht="15.75" customHeight="1" spans="3:256">
      <c r="C4528" s="7"/>
      <c r="D4528" s="1"/>
      <c r="E4528" s="1"/>
      <c r="F4528" s="8"/>
      <c r="IP4528" s="9"/>
      <c r="IQ4528" s="9"/>
      <c r="IR4528" s="9"/>
      <c r="IS4528" s="9"/>
      <c r="IT4528" s="9"/>
      <c r="IU4528" s="9"/>
      <c r="IV4528" s="9"/>
    </row>
    <row r="4529" s="5" customFormat="1" ht="15.75" customHeight="1" spans="3:256">
      <c r="C4529" s="7"/>
      <c r="D4529" s="1"/>
      <c r="E4529" s="1"/>
      <c r="F4529" s="8"/>
      <c r="IP4529" s="9"/>
      <c r="IQ4529" s="9"/>
      <c r="IR4529" s="9"/>
      <c r="IS4529" s="9"/>
      <c r="IT4529" s="9"/>
      <c r="IU4529" s="9"/>
      <c r="IV4529" s="9"/>
    </row>
    <row r="4530" s="5" customFormat="1" ht="15.75" customHeight="1" spans="3:256">
      <c r="C4530" s="7"/>
      <c r="D4530" s="1"/>
      <c r="E4530" s="1"/>
      <c r="F4530" s="8"/>
      <c r="IP4530" s="9"/>
      <c r="IQ4530" s="9"/>
      <c r="IR4530" s="9"/>
      <c r="IS4530" s="9"/>
      <c r="IT4530" s="9"/>
      <c r="IU4530" s="9"/>
      <c r="IV4530" s="9"/>
    </row>
    <row r="4531" s="5" customFormat="1" ht="15.75" customHeight="1" spans="3:256">
      <c r="C4531" s="7"/>
      <c r="D4531" s="1"/>
      <c r="E4531" s="1"/>
      <c r="F4531" s="8"/>
      <c r="IP4531" s="9"/>
      <c r="IQ4531" s="9"/>
      <c r="IR4531" s="9"/>
      <c r="IS4531" s="9"/>
      <c r="IT4531" s="9"/>
      <c r="IU4531" s="9"/>
      <c r="IV4531" s="9"/>
    </row>
    <row r="4532" s="5" customFormat="1" ht="15.75" customHeight="1" spans="3:256">
      <c r="C4532" s="7"/>
      <c r="D4532" s="1"/>
      <c r="E4532" s="1"/>
      <c r="F4532" s="8"/>
      <c r="IP4532" s="9"/>
      <c r="IQ4532" s="9"/>
      <c r="IR4532" s="9"/>
      <c r="IS4532" s="9"/>
      <c r="IT4532" s="9"/>
      <c r="IU4532" s="9"/>
      <c r="IV4532" s="9"/>
    </row>
    <row r="4533" s="5" customFormat="1" ht="15.75" customHeight="1" spans="3:256">
      <c r="C4533" s="7"/>
      <c r="D4533" s="1"/>
      <c r="E4533" s="1"/>
      <c r="F4533" s="8"/>
      <c r="IP4533" s="9"/>
      <c r="IQ4533" s="9"/>
      <c r="IR4533" s="9"/>
      <c r="IS4533" s="9"/>
      <c r="IT4533" s="9"/>
      <c r="IU4533" s="9"/>
      <c r="IV4533" s="9"/>
    </row>
    <row r="4534" s="5" customFormat="1" ht="15.75" customHeight="1" spans="3:256">
      <c r="C4534" s="7"/>
      <c r="D4534" s="1"/>
      <c r="E4534" s="1"/>
      <c r="F4534" s="8"/>
      <c r="IP4534" s="9"/>
      <c r="IQ4534" s="9"/>
      <c r="IR4534" s="9"/>
      <c r="IS4534" s="9"/>
      <c r="IT4534" s="9"/>
      <c r="IU4534" s="9"/>
      <c r="IV4534" s="9"/>
    </row>
    <row r="4535" s="5" customFormat="1" ht="15.75" customHeight="1" spans="3:256">
      <c r="C4535" s="7"/>
      <c r="D4535" s="1"/>
      <c r="E4535" s="1"/>
      <c r="F4535" s="8"/>
      <c r="IP4535" s="9"/>
      <c r="IQ4535" s="9"/>
      <c r="IR4535" s="9"/>
      <c r="IS4535" s="9"/>
      <c r="IT4535" s="9"/>
      <c r="IU4535" s="9"/>
      <c r="IV4535" s="9"/>
    </row>
    <row r="4536" s="5" customFormat="1" ht="15.75" customHeight="1" spans="3:256">
      <c r="C4536" s="7"/>
      <c r="D4536" s="1"/>
      <c r="E4536" s="1"/>
      <c r="F4536" s="8"/>
      <c r="IP4536" s="9"/>
      <c r="IQ4536" s="9"/>
      <c r="IR4536" s="9"/>
      <c r="IS4536" s="9"/>
      <c r="IT4536" s="9"/>
      <c r="IU4536" s="9"/>
      <c r="IV4536" s="9"/>
    </row>
    <row r="4537" s="5" customFormat="1" ht="15.75" customHeight="1" spans="3:256">
      <c r="C4537" s="7"/>
      <c r="D4537" s="1"/>
      <c r="E4537" s="1"/>
      <c r="F4537" s="8"/>
      <c r="IP4537" s="9"/>
      <c r="IQ4537" s="9"/>
      <c r="IR4537" s="9"/>
      <c r="IS4537" s="9"/>
      <c r="IT4537" s="9"/>
      <c r="IU4537" s="9"/>
      <c r="IV4537" s="9"/>
    </row>
    <row r="4538" s="5" customFormat="1" ht="15.75" customHeight="1" spans="3:256">
      <c r="C4538" s="7"/>
      <c r="D4538" s="1"/>
      <c r="E4538" s="1"/>
      <c r="F4538" s="8"/>
      <c r="IP4538" s="9"/>
      <c r="IQ4538" s="9"/>
      <c r="IR4538" s="9"/>
      <c r="IS4538" s="9"/>
      <c r="IT4538" s="9"/>
      <c r="IU4538" s="9"/>
      <c r="IV4538" s="9"/>
    </row>
    <row r="4539" s="5" customFormat="1" ht="15.75" customHeight="1" spans="3:256">
      <c r="C4539" s="7"/>
      <c r="D4539" s="1"/>
      <c r="E4539" s="1"/>
      <c r="F4539" s="8"/>
      <c r="IP4539" s="9"/>
      <c r="IQ4539" s="9"/>
      <c r="IR4539" s="9"/>
      <c r="IS4539" s="9"/>
      <c r="IT4539" s="9"/>
      <c r="IU4539" s="9"/>
      <c r="IV4539" s="9"/>
    </row>
    <row r="4540" s="5" customFormat="1" ht="15.75" customHeight="1" spans="3:256">
      <c r="C4540" s="7"/>
      <c r="D4540" s="1"/>
      <c r="E4540" s="1"/>
      <c r="F4540" s="8"/>
      <c r="IP4540" s="9"/>
      <c r="IQ4540" s="9"/>
      <c r="IR4540" s="9"/>
      <c r="IS4540" s="9"/>
      <c r="IT4540" s="9"/>
      <c r="IU4540" s="9"/>
      <c r="IV4540" s="9"/>
    </row>
    <row r="4541" s="5" customFormat="1" ht="15.75" customHeight="1" spans="3:256">
      <c r="C4541" s="7"/>
      <c r="D4541" s="1"/>
      <c r="E4541" s="1"/>
      <c r="F4541" s="8"/>
      <c r="IP4541" s="9"/>
      <c r="IQ4541" s="9"/>
      <c r="IR4541" s="9"/>
      <c r="IS4541" s="9"/>
      <c r="IT4541" s="9"/>
      <c r="IU4541" s="9"/>
      <c r="IV4541" s="9"/>
    </row>
    <row r="4542" s="5" customFormat="1" ht="15.75" customHeight="1" spans="3:256">
      <c r="C4542" s="7"/>
      <c r="D4542" s="1"/>
      <c r="E4542" s="1"/>
      <c r="F4542" s="8"/>
      <c r="IP4542" s="9"/>
      <c r="IQ4542" s="9"/>
      <c r="IR4542" s="9"/>
      <c r="IS4542" s="9"/>
      <c r="IT4542" s="9"/>
      <c r="IU4542" s="9"/>
      <c r="IV4542" s="9"/>
    </row>
    <row r="4543" s="5" customFormat="1" ht="15.75" customHeight="1" spans="3:256">
      <c r="C4543" s="7"/>
      <c r="D4543" s="1"/>
      <c r="E4543" s="1"/>
      <c r="F4543" s="8"/>
      <c r="IP4543" s="9"/>
      <c r="IQ4543" s="9"/>
      <c r="IR4543" s="9"/>
      <c r="IS4543" s="9"/>
      <c r="IT4543" s="9"/>
      <c r="IU4543" s="9"/>
      <c r="IV4543" s="9"/>
    </row>
    <row r="4544" s="5" customFormat="1" ht="15.75" customHeight="1" spans="3:256">
      <c r="C4544" s="7"/>
      <c r="D4544" s="1"/>
      <c r="E4544" s="1"/>
      <c r="F4544" s="8"/>
      <c r="IP4544" s="9"/>
      <c r="IQ4544" s="9"/>
      <c r="IR4544" s="9"/>
      <c r="IS4544" s="9"/>
      <c r="IT4544" s="9"/>
      <c r="IU4544" s="9"/>
      <c r="IV4544" s="9"/>
    </row>
    <row r="4545" s="5" customFormat="1" ht="15.75" customHeight="1" spans="3:256">
      <c r="C4545" s="7"/>
      <c r="D4545" s="1"/>
      <c r="E4545" s="1"/>
      <c r="F4545" s="8"/>
      <c r="IP4545" s="9"/>
      <c r="IQ4545" s="9"/>
      <c r="IR4545" s="9"/>
      <c r="IS4545" s="9"/>
      <c r="IT4545" s="9"/>
      <c r="IU4545" s="9"/>
      <c r="IV4545" s="9"/>
    </row>
    <row r="4546" s="5" customFormat="1" ht="15.75" customHeight="1" spans="3:256">
      <c r="C4546" s="7"/>
      <c r="D4546" s="1"/>
      <c r="E4546" s="1"/>
      <c r="F4546" s="8"/>
      <c r="IP4546" s="9"/>
      <c r="IQ4546" s="9"/>
      <c r="IR4546" s="9"/>
      <c r="IS4546" s="9"/>
      <c r="IT4546" s="9"/>
      <c r="IU4546" s="9"/>
      <c r="IV4546" s="9"/>
    </row>
    <row r="4547" s="5" customFormat="1" ht="15.75" customHeight="1" spans="3:256">
      <c r="C4547" s="7"/>
      <c r="D4547" s="1"/>
      <c r="E4547" s="1"/>
      <c r="F4547" s="8"/>
      <c r="IP4547" s="9"/>
      <c r="IQ4547" s="9"/>
      <c r="IR4547" s="9"/>
      <c r="IS4547" s="9"/>
      <c r="IT4547" s="9"/>
      <c r="IU4547" s="9"/>
      <c r="IV4547" s="9"/>
    </row>
    <row r="4548" s="5" customFormat="1" ht="15.75" customHeight="1" spans="3:256">
      <c r="C4548" s="7"/>
      <c r="D4548" s="1"/>
      <c r="E4548" s="1"/>
      <c r="F4548" s="8"/>
      <c r="IP4548" s="9"/>
      <c r="IQ4548" s="9"/>
      <c r="IR4548" s="9"/>
      <c r="IS4548" s="9"/>
      <c r="IT4548" s="9"/>
      <c r="IU4548" s="9"/>
      <c r="IV4548" s="9"/>
    </row>
    <row r="4549" s="5" customFormat="1" ht="15.75" customHeight="1" spans="3:256">
      <c r="C4549" s="7"/>
      <c r="D4549" s="1"/>
      <c r="E4549" s="1"/>
      <c r="F4549" s="8"/>
      <c r="IP4549" s="9"/>
      <c r="IQ4549" s="9"/>
      <c r="IR4549" s="9"/>
      <c r="IS4549" s="9"/>
      <c r="IT4549" s="9"/>
      <c r="IU4549" s="9"/>
      <c r="IV4549" s="9"/>
    </row>
    <row r="4550" s="5" customFormat="1" ht="15.75" customHeight="1" spans="3:256">
      <c r="C4550" s="7"/>
      <c r="D4550" s="1"/>
      <c r="E4550" s="1"/>
      <c r="F4550" s="8"/>
      <c r="IP4550" s="9"/>
      <c r="IQ4550" s="9"/>
      <c r="IR4550" s="9"/>
      <c r="IS4550" s="9"/>
      <c r="IT4550" s="9"/>
      <c r="IU4550" s="9"/>
      <c r="IV4550" s="9"/>
    </row>
    <row r="4551" s="5" customFormat="1" ht="15.75" customHeight="1" spans="3:256">
      <c r="C4551" s="7"/>
      <c r="D4551" s="1"/>
      <c r="E4551" s="1"/>
      <c r="F4551" s="8"/>
      <c r="IP4551" s="9"/>
      <c r="IQ4551" s="9"/>
      <c r="IR4551" s="9"/>
      <c r="IS4551" s="9"/>
      <c r="IT4551" s="9"/>
      <c r="IU4551" s="9"/>
      <c r="IV4551" s="9"/>
    </row>
    <row r="4552" s="5" customFormat="1" ht="15.75" customHeight="1" spans="3:256">
      <c r="C4552" s="7"/>
      <c r="D4552" s="1"/>
      <c r="E4552" s="1"/>
      <c r="F4552" s="8"/>
      <c r="IP4552" s="9"/>
      <c r="IQ4552" s="9"/>
      <c r="IR4552" s="9"/>
      <c r="IS4552" s="9"/>
      <c r="IT4552" s="9"/>
      <c r="IU4552" s="9"/>
      <c r="IV4552" s="9"/>
    </row>
    <row r="4553" s="5" customFormat="1" ht="15.75" customHeight="1" spans="3:256">
      <c r="C4553" s="7"/>
      <c r="D4553" s="1"/>
      <c r="E4553" s="1"/>
      <c r="F4553" s="8"/>
      <c r="IP4553" s="9"/>
      <c r="IQ4553" s="9"/>
      <c r="IR4553" s="9"/>
      <c r="IS4553" s="9"/>
      <c r="IT4553" s="9"/>
      <c r="IU4553" s="9"/>
      <c r="IV4553" s="9"/>
    </row>
    <row r="4554" s="5" customFormat="1" ht="15.75" customHeight="1" spans="3:256">
      <c r="C4554" s="7"/>
      <c r="D4554" s="1"/>
      <c r="E4554" s="1"/>
      <c r="F4554" s="8"/>
      <c r="IP4554" s="9"/>
      <c r="IQ4554" s="9"/>
      <c r="IR4554" s="9"/>
      <c r="IS4554" s="9"/>
      <c r="IT4554" s="9"/>
      <c r="IU4554" s="9"/>
      <c r="IV4554" s="9"/>
    </row>
    <row r="4555" s="5" customFormat="1" ht="15.75" customHeight="1" spans="3:256">
      <c r="C4555" s="7"/>
      <c r="D4555" s="1"/>
      <c r="E4555" s="1"/>
      <c r="F4555" s="8"/>
      <c r="IP4555" s="9"/>
      <c r="IQ4555" s="9"/>
      <c r="IR4555" s="9"/>
      <c r="IS4555" s="9"/>
      <c r="IT4555" s="9"/>
      <c r="IU4555" s="9"/>
      <c r="IV4555" s="9"/>
    </row>
    <row r="4556" s="5" customFormat="1" ht="15.75" customHeight="1" spans="3:256">
      <c r="C4556" s="7"/>
      <c r="D4556" s="1"/>
      <c r="E4556" s="1"/>
      <c r="F4556" s="8"/>
      <c r="IP4556" s="9"/>
      <c r="IQ4556" s="9"/>
      <c r="IR4556" s="9"/>
      <c r="IS4556" s="9"/>
      <c r="IT4556" s="9"/>
      <c r="IU4556" s="9"/>
      <c r="IV4556" s="9"/>
    </row>
    <row r="4557" s="5" customFormat="1" ht="15.75" customHeight="1" spans="3:256">
      <c r="C4557" s="7"/>
      <c r="D4557" s="1"/>
      <c r="E4557" s="1"/>
      <c r="F4557" s="8"/>
      <c r="IP4557" s="9"/>
      <c r="IQ4557" s="9"/>
      <c r="IR4557" s="9"/>
      <c r="IS4557" s="9"/>
      <c r="IT4557" s="9"/>
      <c r="IU4557" s="9"/>
      <c r="IV4557" s="9"/>
    </row>
    <row r="4558" s="5" customFormat="1" ht="15.75" customHeight="1" spans="3:256">
      <c r="C4558" s="7"/>
      <c r="D4558" s="1"/>
      <c r="E4558" s="1"/>
      <c r="F4558" s="8"/>
      <c r="IP4558" s="9"/>
      <c r="IQ4558" s="9"/>
      <c r="IR4558" s="9"/>
      <c r="IS4558" s="9"/>
      <c r="IT4558" s="9"/>
      <c r="IU4558" s="9"/>
      <c r="IV4558" s="9"/>
    </row>
    <row r="4559" s="5" customFormat="1" ht="15.75" customHeight="1" spans="3:256">
      <c r="C4559" s="7"/>
      <c r="D4559" s="1"/>
      <c r="E4559" s="1"/>
      <c r="F4559" s="8"/>
      <c r="IP4559" s="9"/>
      <c r="IQ4559" s="9"/>
      <c r="IR4559" s="9"/>
      <c r="IS4559" s="9"/>
      <c r="IT4559" s="9"/>
      <c r="IU4559" s="9"/>
      <c r="IV4559" s="9"/>
    </row>
    <row r="4560" s="5" customFormat="1" ht="15.75" customHeight="1" spans="3:256">
      <c r="C4560" s="7"/>
      <c r="D4560" s="1"/>
      <c r="E4560" s="1"/>
      <c r="F4560" s="8"/>
      <c r="IP4560" s="9"/>
      <c r="IQ4560" s="9"/>
      <c r="IR4560" s="9"/>
      <c r="IS4560" s="9"/>
      <c r="IT4560" s="9"/>
      <c r="IU4560" s="9"/>
      <c r="IV4560" s="9"/>
    </row>
    <row r="4561" s="5" customFormat="1" ht="15.75" customHeight="1" spans="3:256">
      <c r="C4561" s="7"/>
      <c r="D4561" s="1"/>
      <c r="E4561" s="1"/>
      <c r="F4561" s="8"/>
      <c r="IP4561" s="9"/>
      <c r="IQ4561" s="9"/>
      <c r="IR4561" s="9"/>
      <c r="IS4561" s="9"/>
      <c r="IT4561" s="9"/>
      <c r="IU4561" s="9"/>
      <c r="IV4561" s="9"/>
    </row>
    <row r="4562" s="5" customFormat="1" ht="15.75" customHeight="1" spans="3:256">
      <c r="C4562" s="7"/>
      <c r="D4562" s="1"/>
      <c r="E4562" s="1"/>
      <c r="F4562" s="8"/>
      <c r="IP4562" s="9"/>
      <c r="IQ4562" s="9"/>
      <c r="IR4562" s="9"/>
      <c r="IS4562" s="9"/>
      <c r="IT4562" s="9"/>
      <c r="IU4562" s="9"/>
      <c r="IV4562" s="9"/>
    </row>
    <row r="4563" s="5" customFormat="1" ht="15.75" customHeight="1" spans="3:256">
      <c r="C4563" s="7"/>
      <c r="D4563" s="1"/>
      <c r="E4563" s="1"/>
      <c r="F4563" s="8"/>
      <c r="IP4563" s="9"/>
      <c r="IQ4563" s="9"/>
      <c r="IR4563" s="9"/>
      <c r="IS4563" s="9"/>
      <c r="IT4563" s="9"/>
      <c r="IU4563" s="9"/>
      <c r="IV4563" s="9"/>
    </row>
    <row r="4564" s="5" customFormat="1" ht="15.75" customHeight="1" spans="3:256">
      <c r="C4564" s="7"/>
      <c r="D4564" s="1"/>
      <c r="E4564" s="1"/>
      <c r="F4564" s="8"/>
      <c r="IP4564" s="9"/>
      <c r="IQ4564" s="9"/>
      <c r="IR4564" s="9"/>
      <c r="IS4564" s="9"/>
      <c r="IT4564" s="9"/>
      <c r="IU4564" s="9"/>
      <c r="IV4564" s="9"/>
    </row>
    <row r="4565" s="5" customFormat="1" ht="15.75" customHeight="1" spans="3:256">
      <c r="C4565" s="7"/>
      <c r="D4565" s="1"/>
      <c r="E4565" s="1"/>
      <c r="F4565" s="8"/>
      <c r="IP4565" s="9"/>
      <c r="IQ4565" s="9"/>
      <c r="IR4565" s="9"/>
      <c r="IS4565" s="9"/>
      <c r="IT4565" s="9"/>
      <c r="IU4565" s="9"/>
      <c r="IV4565" s="9"/>
    </row>
    <row r="4566" s="5" customFormat="1" ht="15.75" customHeight="1" spans="3:256">
      <c r="C4566" s="7"/>
      <c r="D4566" s="1"/>
      <c r="E4566" s="1"/>
      <c r="F4566" s="8"/>
      <c r="IP4566" s="9"/>
      <c r="IQ4566" s="9"/>
      <c r="IR4566" s="9"/>
      <c r="IS4566" s="9"/>
      <c r="IT4566" s="9"/>
      <c r="IU4566" s="9"/>
      <c r="IV4566" s="9"/>
    </row>
    <row r="4567" s="5" customFormat="1" ht="15.75" customHeight="1" spans="3:256">
      <c r="C4567" s="7"/>
      <c r="D4567" s="1"/>
      <c r="E4567" s="1"/>
      <c r="F4567" s="8"/>
      <c r="IP4567" s="9"/>
      <c r="IQ4567" s="9"/>
      <c r="IR4567" s="9"/>
      <c r="IS4567" s="9"/>
      <c r="IT4567" s="9"/>
      <c r="IU4567" s="9"/>
      <c r="IV4567" s="9"/>
    </row>
    <row r="4568" s="5" customFormat="1" ht="15.75" customHeight="1" spans="3:256">
      <c r="C4568" s="7"/>
      <c r="D4568" s="1"/>
      <c r="E4568" s="1"/>
      <c r="F4568" s="8"/>
      <c r="IP4568" s="9"/>
      <c r="IQ4568" s="9"/>
      <c r="IR4568" s="9"/>
      <c r="IS4568" s="9"/>
      <c r="IT4568" s="9"/>
      <c r="IU4568" s="9"/>
      <c r="IV4568" s="9"/>
    </row>
    <row r="4569" s="5" customFormat="1" ht="15.75" customHeight="1" spans="3:256">
      <c r="C4569" s="7"/>
      <c r="D4569" s="1"/>
      <c r="E4569" s="1"/>
      <c r="F4569" s="8"/>
      <c r="IP4569" s="9"/>
      <c r="IQ4569" s="9"/>
      <c r="IR4569" s="9"/>
      <c r="IS4569" s="9"/>
      <c r="IT4569" s="9"/>
      <c r="IU4569" s="9"/>
      <c r="IV4569" s="9"/>
    </row>
    <row r="4570" s="5" customFormat="1" ht="15.75" customHeight="1" spans="3:256">
      <c r="C4570" s="7"/>
      <c r="D4570" s="1"/>
      <c r="E4570" s="1"/>
      <c r="F4570" s="8"/>
      <c r="IP4570" s="9"/>
      <c r="IQ4570" s="9"/>
      <c r="IR4570" s="9"/>
      <c r="IS4570" s="9"/>
      <c r="IT4570" s="9"/>
      <c r="IU4570" s="9"/>
      <c r="IV4570" s="9"/>
    </row>
    <row r="4571" s="5" customFormat="1" ht="15.75" customHeight="1" spans="3:256">
      <c r="C4571" s="7"/>
      <c r="D4571" s="1"/>
      <c r="E4571" s="1"/>
      <c r="F4571" s="8"/>
      <c r="IP4571" s="9"/>
      <c r="IQ4571" s="9"/>
      <c r="IR4571" s="9"/>
      <c r="IS4571" s="9"/>
      <c r="IT4571" s="9"/>
      <c r="IU4571" s="9"/>
      <c r="IV4571" s="9"/>
    </row>
    <row r="4572" s="5" customFormat="1" ht="15.75" customHeight="1" spans="3:256">
      <c r="C4572" s="7"/>
      <c r="D4572" s="1"/>
      <c r="E4572" s="1"/>
      <c r="F4572" s="8"/>
      <c r="IP4572" s="9"/>
      <c r="IQ4572" s="9"/>
      <c r="IR4572" s="9"/>
      <c r="IS4572" s="9"/>
      <c r="IT4572" s="9"/>
      <c r="IU4572" s="9"/>
      <c r="IV4572" s="9"/>
    </row>
    <row r="4573" s="5" customFormat="1" ht="15.75" customHeight="1" spans="3:256">
      <c r="C4573" s="7"/>
      <c r="D4573" s="1"/>
      <c r="E4573" s="1"/>
      <c r="F4573" s="8"/>
      <c r="IP4573" s="9"/>
      <c r="IQ4573" s="9"/>
      <c r="IR4573" s="9"/>
      <c r="IS4573" s="9"/>
      <c r="IT4573" s="9"/>
      <c r="IU4573" s="9"/>
      <c r="IV4573" s="9"/>
    </row>
    <row r="4574" s="5" customFormat="1" ht="15.75" customHeight="1" spans="3:256">
      <c r="C4574" s="7"/>
      <c r="D4574" s="1"/>
      <c r="E4574" s="1"/>
      <c r="F4574" s="8"/>
      <c r="IP4574" s="9"/>
      <c r="IQ4574" s="9"/>
      <c r="IR4574" s="9"/>
      <c r="IS4574" s="9"/>
      <c r="IT4574" s="9"/>
      <c r="IU4574" s="9"/>
      <c r="IV4574" s="9"/>
    </row>
    <row r="4575" s="5" customFormat="1" ht="15.75" customHeight="1" spans="3:256">
      <c r="C4575" s="7"/>
      <c r="D4575" s="1"/>
      <c r="E4575" s="1"/>
      <c r="F4575" s="8"/>
      <c r="IP4575" s="9"/>
      <c r="IQ4575" s="9"/>
      <c r="IR4575" s="9"/>
      <c r="IS4575" s="9"/>
      <c r="IT4575" s="9"/>
      <c r="IU4575" s="9"/>
      <c r="IV4575" s="9"/>
    </row>
    <row r="4576" s="5" customFormat="1" ht="15.75" customHeight="1" spans="3:256">
      <c r="C4576" s="7"/>
      <c r="D4576" s="1"/>
      <c r="E4576" s="1"/>
      <c r="F4576" s="8"/>
      <c r="IP4576" s="9"/>
      <c r="IQ4576" s="9"/>
      <c r="IR4576" s="9"/>
      <c r="IS4576" s="9"/>
      <c r="IT4576" s="9"/>
      <c r="IU4576" s="9"/>
      <c r="IV4576" s="9"/>
    </row>
    <row r="4577" s="5" customFormat="1" ht="15.75" customHeight="1" spans="3:256">
      <c r="C4577" s="7"/>
      <c r="D4577" s="1"/>
      <c r="E4577" s="1"/>
      <c r="F4577" s="8"/>
      <c r="IP4577" s="9"/>
      <c r="IQ4577" s="9"/>
      <c r="IR4577" s="9"/>
      <c r="IS4577" s="9"/>
      <c r="IT4577" s="9"/>
      <c r="IU4577" s="9"/>
      <c r="IV4577" s="9"/>
    </row>
    <row r="4578" s="5" customFormat="1" ht="15.75" customHeight="1" spans="3:256">
      <c r="C4578" s="7"/>
      <c r="D4578" s="1"/>
      <c r="E4578" s="1"/>
      <c r="F4578" s="8"/>
      <c r="IP4578" s="9"/>
      <c r="IQ4578" s="9"/>
      <c r="IR4578" s="9"/>
      <c r="IS4578" s="9"/>
      <c r="IT4578" s="9"/>
      <c r="IU4578" s="9"/>
      <c r="IV4578" s="9"/>
    </row>
    <row r="4579" s="5" customFormat="1" ht="15.75" customHeight="1" spans="3:256">
      <c r="C4579" s="7"/>
      <c r="D4579" s="1"/>
      <c r="E4579" s="1"/>
      <c r="F4579" s="8"/>
      <c r="IP4579" s="9"/>
      <c r="IQ4579" s="9"/>
      <c r="IR4579" s="9"/>
      <c r="IS4579" s="9"/>
      <c r="IT4579" s="9"/>
      <c r="IU4579" s="9"/>
      <c r="IV4579" s="9"/>
    </row>
    <row r="4580" s="5" customFormat="1" ht="15.75" customHeight="1" spans="3:256">
      <c r="C4580" s="7"/>
      <c r="D4580" s="1"/>
      <c r="E4580" s="1"/>
      <c r="F4580" s="8"/>
      <c r="IP4580" s="9"/>
      <c r="IQ4580" s="9"/>
      <c r="IR4580" s="9"/>
      <c r="IS4580" s="9"/>
      <c r="IT4580" s="9"/>
      <c r="IU4580" s="9"/>
      <c r="IV4580" s="9"/>
    </row>
    <row r="4581" s="5" customFormat="1" ht="15.75" customHeight="1" spans="3:256">
      <c r="C4581" s="7"/>
      <c r="D4581" s="1"/>
      <c r="E4581" s="1"/>
      <c r="F4581" s="8"/>
      <c r="IP4581" s="9"/>
      <c r="IQ4581" s="9"/>
      <c r="IR4581" s="9"/>
      <c r="IS4581" s="9"/>
      <c r="IT4581" s="9"/>
      <c r="IU4581" s="9"/>
      <c r="IV4581" s="9"/>
    </row>
    <row r="4582" s="5" customFormat="1" ht="15.75" customHeight="1" spans="3:256">
      <c r="C4582" s="7"/>
      <c r="D4582" s="1"/>
      <c r="E4582" s="1"/>
      <c r="F4582" s="8"/>
      <c r="IP4582" s="9"/>
      <c r="IQ4582" s="9"/>
      <c r="IR4582" s="9"/>
      <c r="IS4582" s="9"/>
      <c r="IT4582" s="9"/>
      <c r="IU4582" s="9"/>
      <c r="IV4582" s="9"/>
    </row>
    <row r="4583" s="5" customFormat="1" ht="15.75" customHeight="1" spans="3:256">
      <c r="C4583" s="7"/>
      <c r="D4583" s="1"/>
      <c r="E4583" s="1"/>
      <c r="F4583" s="8"/>
      <c r="IP4583" s="9"/>
      <c r="IQ4583" s="9"/>
      <c r="IR4583" s="9"/>
      <c r="IS4583" s="9"/>
      <c r="IT4583" s="9"/>
      <c r="IU4583" s="9"/>
      <c r="IV4583" s="9"/>
    </row>
    <row r="4584" s="5" customFormat="1" ht="15.75" customHeight="1" spans="3:256">
      <c r="C4584" s="7"/>
      <c r="D4584" s="1"/>
      <c r="E4584" s="1"/>
      <c r="F4584" s="8"/>
      <c r="IP4584" s="9"/>
      <c r="IQ4584" s="9"/>
      <c r="IR4584" s="9"/>
      <c r="IS4584" s="9"/>
      <c r="IT4584" s="9"/>
      <c r="IU4584" s="9"/>
      <c r="IV4584" s="9"/>
    </row>
    <row r="4585" s="5" customFormat="1" ht="15.75" customHeight="1" spans="3:256">
      <c r="C4585" s="7"/>
      <c r="D4585" s="1"/>
      <c r="E4585" s="1"/>
      <c r="F4585" s="8"/>
      <c r="IP4585" s="9"/>
      <c r="IQ4585" s="9"/>
      <c r="IR4585" s="9"/>
      <c r="IS4585" s="9"/>
      <c r="IT4585" s="9"/>
      <c r="IU4585" s="9"/>
      <c r="IV4585" s="9"/>
    </row>
    <row r="4586" s="5" customFormat="1" ht="15.75" customHeight="1" spans="3:256">
      <c r="C4586" s="7"/>
      <c r="D4586" s="1"/>
      <c r="E4586" s="1"/>
      <c r="F4586" s="8"/>
      <c r="IP4586" s="9"/>
      <c r="IQ4586" s="9"/>
      <c r="IR4586" s="9"/>
      <c r="IS4586" s="9"/>
      <c r="IT4586" s="9"/>
      <c r="IU4586" s="9"/>
      <c r="IV4586" s="9"/>
    </row>
    <row r="4587" s="5" customFormat="1" ht="15.75" customHeight="1" spans="3:256">
      <c r="C4587" s="7"/>
      <c r="D4587" s="1"/>
      <c r="E4587" s="1"/>
      <c r="F4587" s="8"/>
      <c r="IP4587" s="9"/>
      <c r="IQ4587" s="9"/>
      <c r="IR4587" s="9"/>
      <c r="IS4587" s="9"/>
      <c r="IT4587" s="9"/>
      <c r="IU4587" s="9"/>
      <c r="IV4587" s="9"/>
    </row>
    <row r="4588" s="5" customFormat="1" ht="15.75" customHeight="1" spans="3:256">
      <c r="C4588" s="7"/>
      <c r="D4588" s="1"/>
      <c r="E4588" s="1"/>
      <c r="F4588" s="8"/>
      <c r="IP4588" s="9"/>
      <c r="IQ4588" s="9"/>
      <c r="IR4588" s="9"/>
      <c r="IS4588" s="9"/>
      <c r="IT4588" s="9"/>
      <c r="IU4588" s="9"/>
      <c r="IV4588" s="9"/>
    </row>
    <row r="4589" s="5" customFormat="1" ht="15.75" customHeight="1" spans="3:256">
      <c r="C4589" s="7"/>
      <c r="D4589" s="1"/>
      <c r="E4589" s="1"/>
      <c r="F4589" s="8"/>
      <c r="IP4589" s="9"/>
      <c r="IQ4589" s="9"/>
      <c r="IR4589" s="9"/>
      <c r="IS4589" s="9"/>
      <c r="IT4589" s="9"/>
      <c r="IU4589" s="9"/>
      <c r="IV4589" s="9"/>
    </row>
    <row r="4590" s="5" customFormat="1" ht="15.75" customHeight="1" spans="3:256">
      <c r="C4590" s="7"/>
      <c r="D4590" s="1"/>
      <c r="E4590" s="1"/>
      <c r="F4590" s="8"/>
      <c r="IP4590" s="9"/>
      <c r="IQ4590" s="9"/>
      <c r="IR4590" s="9"/>
      <c r="IS4590" s="9"/>
      <c r="IT4590" s="9"/>
      <c r="IU4590" s="9"/>
      <c r="IV4590" s="9"/>
    </row>
    <row r="4591" s="5" customFormat="1" ht="15.75" customHeight="1" spans="3:256">
      <c r="C4591" s="7"/>
      <c r="D4591" s="1"/>
      <c r="E4591" s="1"/>
      <c r="F4591" s="8"/>
      <c r="IP4591" s="9"/>
      <c r="IQ4591" s="9"/>
      <c r="IR4591" s="9"/>
      <c r="IS4591" s="9"/>
      <c r="IT4591" s="9"/>
      <c r="IU4591" s="9"/>
      <c r="IV4591" s="9"/>
    </row>
    <row r="4592" s="5" customFormat="1" ht="15.75" customHeight="1" spans="3:256">
      <c r="C4592" s="7"/>
      <c r="D4592" s="1"/>
      <c r="E4592" s="1"/>
      <c r="F4592" s="8"/>
      <c r="IP4592" s="9"/>
      <c r="IQ4592" s="9"/>
      <c r="IR4592" s="9"/>
      <c r="IS4592" s="9"/>
      <c r="IT4592" s="9"/>
      <c r="IU4592" s="9"/>
      <c r="IV4592" s="9"/>
    </row>
    <row r="4593" s="5" customFormat="1" ht="15.75" customHeight="1" spans="3:256">
      <c r="C4593" s="7"/>
      <c r="D4593" s="1"/>
      <c r="E4593" s="1"/>
      <c r="F4593" s="8"/>
      <c r="IP4593" s="9"/>
      <c r="IQ4593" s="9"/>
      <c r="IR4593" s="9"/>
      <c r="IS4593" s="9"/>
      <c r="IT4593" s="9"/>
      <c r="IU4593" s="9"/>
      <c r="IV4593" s="9"/>
    </row>
    <row r="4594" s="5" customFormat="1" ht="15.75" customHeight="1" spans="3:256">
      <c r="C4594" s="7"/>
      <c r="D4594" s="1"/>
      <c r="E4594" s="1"/>
      <c r="F4594" s="8"/>
      <c r="IP4594" s="9"/>
      <c r="IQ4594" s="9"/>
      <c r="IR4594" s="9"/>
      <c r="IS4594" s="9"/>
      <c r="IT4594" s="9"/>
      <c r="IU4594" s="9"/>
      <c r="IV4594" s="9"/>
    </row>
    <row r="4595" s="5" customFormat="1" ht="15.75" customHeight="1" spans="3:256">
      <c r="C4595" s="7"/>
      <c r="D4595" s="1"/>
      <c r="E4595" s="1"/>
      <c r="F4595" s="8"/>
      <c r="IP4595" s="9"/>
      <c r="IQ4595" s="9"/>
      <c r="IR4595" s="9"/>
      <c r="IS4595" s="9"/>
      <c r="IT4595" s="9"/>
      <c r="IU4595" s="9"/>
      <c r="IV4595" s="9"/>
    </row>
    <row r="4596" s="5" customFormat="1" ht="15.75" customHeight="1" spans="3:256">
      <c r="C4596" s="7"/>
      <c r="D4596" s="1"/>
      <c r="E4596" s="1"/>
      <c r="F4596" s="8"/>
      <c r="IP4596" s="9"/>
      <c r="IQ4596" s="9"/>
      <c r="IR4596" s="9"/>
      <c r="IS4596" s="9"/>
      <c r="IT4596" s="9"/>
      <c r="IU4596" s="9"/>
      <c r="IV4596" s="9"/>
    </row>
    <row r="4597" s="5" customFormat="1" ht="15.75" customHeight="1" spans="3:256">
      <c r="C4597" s="7"/>
      <c r="D4597" s="1"/>
      <c r="E4597" s="1"/>
      <c r="F4597" s="8"/>
      <c r="IP4597" s="9"/>
      <c r="IQ4597" s="9"/>
      <c r="IR4597" s="9"/>
      <c r="IS4597" s="9"/>
      <c r="IT4597" s="9"/>
      <c r="IU4597" s="9"/>
      <c r="IV4597" s="9"/>
    </row>
    <row r="4598" s="5" customFormat="1" ht="15.75" customHeight="1" spans="3:256">
      <c r="C4598" s="7"/>
      <c r="D4598" s="1"/>
      <c r="E4598" s="1"/>
      <c r="F4598" s="8"/>
      <c r="IP4598" s="9"/>
      <c r="IQ4598" s="9"/>
      <c r="IR4598" s="9"/>
      <c r="IS4598" s="9"/>
      <c r="IT4598" s="9"/>
      <c r="IU4598" s="9"/>
      <c r="IV4598" s="9"/>
    </row>
    <row r="4599" s="5" customFormat="1" ht="15.75" customHeight="1" spans="3:256">
      <c r="C4599" s="7"/>
      <c r="D4599" s="1"/>
      <c r="E4599" s="1"/>
      <c r="F4599" s="8"/>
      <c r="IP4599" s="9"/>
      <c r="IQ4599" s="9"/>
      <c r="IR4599" s="9"/>
      <c r="IS4599" s="9"/>
      <c r="IT4599" s="9"/>
      <c r="IU4599" s="9"/>
      <c r="IV4599" s="9"/>
    </row>
    <row r="4600" s="5" customFormat="1" ht="15.75" customHeight="1" spans="3:256">
      <c r="C4600" s="7"/>
      <c r="D4600" s="1"/>
      <c r="E4600" s="1"/>
      <c r="F4600" s="8"/>
      <c r="IP4600" s="9"/>
      <c r="IQ4600" s="9"/>
      <c r="IR4600" s="9"/>
      <c r="IS4600" s="9"/>
      <c r="IT4600" s="9"/>
      <c r="IU4600" s="9"/>
      <c r="IV4600" s="9"/>
    </row>
    <row r="4601" s="5" customFormat="1" ht="15.75" customHeight="1" spans="3:256">
      <c r="C4601" s="7"/>
      <c r="D4601" s="1"/>
      <c r="E4601" s="1"/>
      <c r="F4601" s="8"/>
      <c r="IP4601" s="9"/>
      <c r="IQ4601" s="9"/>
      <c r="IR4601" s="9"/>
      <c r="IS4601" s="9"/>
      <c r="IT4601" s="9"/>
      <c r="IU4601" s="9"/>
      <c r="IV4601" s="9"/>
    </row>
    <row r="4602" s="5" customFormat="1" ht="15.75" customHeight="1" spans="3:256">
      <c r="C4602" s="7"/>
      <c r="D4602" s="1"/>
      <c r="E4602" s="1"/>
      <c r="F4602" s="8"/>
      <c r="IP4602" s="9"/>
      <c r="IQ4602" s="9"/>
      <c r="IR4602" s="9"/>
      <c r="IS4602" s="9"/>
      <c r="IT4602" s="9"/>
      <c r="IU4602" s="9"/>
      <c r="IV4602" s="9"/>
    </row>
    <row r="4603" s="5" customFormat="1" ht="15.75" customHeight="1" spans="3:256">
      <c r="C4603" s="7"/>
      <c r="D4603" s="1"/>
      <c r="E4603" s="1"/>
      <c r="F4603" s="8"/>
      <c r="IP4603" s="9"/>
      <c r="IQ4603" s="9"/>
      <c r="IR4603" s="9"/>
      <c r="IS4603" s="9"/>
      <c r="IT4603" s="9"/>
      <c r="IU4603" s="9"/>
      <c r="IV4603" s="9"/>
    </row>
    <row r="4604" s="5" customFormat="1" ht="15.75" customHeight="1" spans="3:256">
      <c r="C4604" s="7"/>
      <c r="D4604" s="1"/>
      <c r="E4604" s="1"/>
      <c r="F4604" s="8"/>
      <c r="IP4604" s="9"/>
      <c r="IQ4604" s="9"/>
      <c r="IR4604" s="9"/>
      <c r="IS4604" s="9"/>
      <c r="IT4604" s="9"/>
      <c r="IU4604" s="9"/>
      <c r="IV4604" s="9"/>
    </row>
    <row r="4605" s="5" customFormat="1" ht="15.75" customHeight="1" spans="3:256">
      <c r="C4605" s="7"/>
      <c r="D4605" s="1"/>
      <c r="E4605" s="1"/>
      <c r="F4605" s="8"/>
      <c r="IP4605" s="9"/>
      <c r="IQ4605" s="9"/>
      <c r="IR4605" s="9"/>
      <c r="IS4605" s="9"/>
      <c r="IT4605" s="9"/>
      <c r="IU4605" s="9"/>
      <c r="IV4605" s="9"/>
    </row>
    <row r="4606" s="5" customFormat="1" ht="15.75" customHeight="1" spans="3:256">
      <c r="C4606" s="7"/>
      <c r="D4606" s="1"/>
      <c r="E4606" s="1"/>
      <c r="F4606" s="8"/>
      <c r="IP4606" s="9"/>
      <c r="IQ4606" s="9"/>
      <c r="IR4606" s="9"/>
      <c r="IS4606" s="9"/>
      <c r="IT4606" s="9"/>
      <c r="IU4606" s="9"/>
      <c r="IV4606" s="9"/>
    </row>
    <row r="4607" s="5" customFormat="1" ht="15.75" customHeight="1" spans="3:256">
      <c r="C4607" s="7"/>
      <c r="D4607" s="1"/>
      <c r="E4607" s="1"/>
      <c r="F4607" s="8"/>
      <c r="IP4607" s="9"/>
      <c r="IQ4607" s="9"/>
      <c r="IR4607" s="9"/>
      <c r="IS4607" s="9"/>
      <c r="IT4607" s="9"/>
      <c r="IU4607" s="9"/>
      <c r="IV4607" s="9"/>
    </row>
    <row r="4608" s="5" customFormat="1" ht="15.75" customHeight="1" spans="3:256">
      <c r="C4608" s="7"/>
      <c r="D4608" s="1"/>
      <c r="E4608" s="1"/>
      <c r="F4608" s="8"/>
      <c r="IP4608" s="9"/>
      <c r="IQ4608" s="9"/>
      <c r="IR4608" s="9"/>
      <c r="IS4608" s="9"/>
      <c r="IT4608" s="9"/>
      <c r="IU4608" s="9"/>
      <c r="IV4608" s="9"/>
    </row>
    <row r="4609" s="5" customFormat="1" ht="15.75" customHeight="1" spans="3:256">
      <c r="C4609" s="7"/>
      <c r="D4609" s="1"/>
      <c r="E4609" s="1"/>
      <c r="F4609" s="8"/>
      <c r="IP4609" s="9"/>
      <c r="IQ4609" s="9"/>
      <c r="IR4609" s="9"/>
      <c r="IS4609" s="9"/>
      <c r="IT4609" s="9"/>
      <c r="IU4609" s="9"/>
      <c r="IV4609" s="9"/>
    </row>
    <row r="4610" s="5" customFormat="1" ht="15.75" customHeight="1" spans="3:256">
      <c r="C4610" s="7"/>
      <c r="D4610" s="1"/>
      <c r="E4610" s="1"/>
      <c r="F4610" s="8"/>
      <c r="IP4610" s="9"/>
      <c r="IQ4610" s="9"/>
      <c r="IR4610" s="9"/>
      <c r="IS4610" s="9"/>
      <c r="IT4610" s="9"/>
      <c r="IU4610" s="9"/>
      <c r="IV4610" s="9"/>
    </row>
    <row r="4611" s="5" customFormat="1" ht="15.75" customHeight="1" spans="3:256">
      <c r="C4611" s="7"/>
      <c r="D4611" s="1"/>
      <c r="E4611" s="1"/>
      <c r="F4611" s="8"/>
      <c r="IP4611" s="9"/>
      <c r="IQ4611" s="9"/>
      <c r="IR4611" s="9"/>
      <c r="IS4611" s="9"/>
      <c r="IT4611" s="9"/>
      <c r="IU4611" s="9"/>
      <c r="IV4611" s="9"/>
    </row>
    <row r="4612" s="5" customFormat="1" ht="15.75" customHeight="1" spans="3:256">
      <c r="C4612" s="7"/>
      <c r="D4612" s="1"/>
      <c r="E4612" s="1"/>
      <c r="F4612" s="8"/>
      <c r="IP4612" s="9"/>
      <c r="IQ4612" s="9"/>
      <c r="IR4612" s="9"/>
      <c r="IS4612" s="9"/>
      <c r="IT4612" s="9"/>
      <c r="IU4612" s="9"/>
      <c r="IV4612" s="9"/>
    </row>
    <row r="4613" s="5" customFormat="1" ht="15.75" customHeight="1" spans="3:256">
      <c r="C4613" s="7"/>
      <c r="D4613" s="1"/>
      <c r="E4613" s="1"/>
      <c r="F4613" s="8"/>
      <c r="IP4613" s="9"/>
      <c r="IQ4613" s="9"/>
      <c r="IR4613" s="9"/>
      <c r="IS4613" s="9"/>
      <c r="IT4613" s="9"/>
      <c r="IU4613" s="9"/>
      <c r="IV4613" s="9"/>
    </row>
    <row r="4614" s="5" customFormat="1" ht="15.75" customHeight="1" spans="3:256">
      <c r="C4614" s="7"/>
      <c r="D4614" s="1"/>
      <c r="E4614" s="1"/>
      <c r="F4614" s="8"/>
      <c r="IP4614" s="9"/>
      <c r="IQ4614" s="9"/>
      <c r="IR4614" s="9"/>
      <c r="IS4614" s="9"/>
      <c r="IT4614" s="9"/>
      <c r="IU4614" s="9"/>
      <c r="IV4614" s="9"/>
    </row>
    <row r="4615" s="5" customFormat="1" ht="15.75" customHeight="1" spans="3:256">
      <c r="C4615" s="7"/>
      <c r="D4615" s="1"/>
      <c r="E4615" s="1"/>
      <c r="F4615" s="8"/>
      <c r="IP4615" s="9"/>
      <c r="IQ4615" s="9"/>
      <c r="IR4615" s="9"/>
      <c r="IS4615" s="9"/>
      <c r="IT4615" s="9"/>
      <c r="IU4615" s="9"/>
      <c r="IV4615" s="9"/>
    </row>
    <row r="4616" s="5" customFormat="1" ht="15.75" customHeight="1" spans="3:256">
      <c r="C4616" s="7"/>
      <c r="D4616" s="1"/>
      <c r="E4616" s="1"/>
      <c r="F4616" s="8"/>
      <c r="IP4616" s="9"/>
      <c r="IQ4616" s="9"/>
      <c r="IR4616" s="9"/>
      <c r="IS4616" s="9"/>
      <c r="IT4616" s="9"/>
      <c r="IU4616" s="9"/>
      <c r="IV4616" s="9"/>
    </row>
    <row r="4617" s="5" customFormat="1" ht="15.75" customHeight="1" spans="3:256">
      <c r="C4617" s="7"/>
      <c r="D4617" s="1"/>
      <c r="E4617" s="1"/>
      <c r="F4617" s="8"/>
      <c r="IP4617" s="9"/>
      <c r="IQ4617" s="9"/>
      <c r="IR4617" s="9"/>
      <c r="IS4617" s="9"/>
      <c r="IT4617" s="9"/>
      <c r="IU4617" s="9"/>
      <c r="IV4617" s="9"/>
    </row>
    <row r="4618" s="5" customFormat="1" ht="15.75" customHeight="1" spans="3:256">
      <c r="C4618" s="7"/>
      <c r="D4618" s="1"/>
      <c r="E4618" s="1"/>
      <c r="F4618" s="8"/>
      <c r="IP4618" s="9"/>
      <c r="IQ4618" s="9"/>
      <c r="IR4618" s="9"/>
      <c r="IS4618" s="9"/>
      <c r="IT4618" s="9"/>
      <c r="IU4618" s="9"/>
      <c r="IV4618" s="9"/>
    </row>
    <row r="4619" s="5" customFormat="1" ht="15.75" customHeight="1" spans="3:256">
      <c r="C4619" s="7"/>
      <c r="D4619" s="1"/>
      <c r="E4619" s="1"/>
      <c r="F4619" s="8"/>
      <c r="IP4619" s="9"/>
      <c r="IQ4619" s="9"/>
      <c r="IR4619" s="9"/>
      <c r="IS4619" s="9"/>
      <c r="IT4619" s="9"/>
      <c r="IU4619" s="9"/>
      <c r="IV4619" s="9"/>
    </row>
    <row r="4620" s="5" customFormat="1" ht="15.75" customHeight="1" spans="3:256">
      <c r="C4620" s="7"/>
      <c r="D4620" s="1"/>
      <c r="E4620" s="1"/>
      <c r="F4620" s="8"/>
      <c r="IP4620" s="9"/>
      <c r="IQ4620" s="9"/>
      <c r="IR4620" s="9"/>
      <c r="IS4620" s="9"/>
      <c r="IT4620" s="9"/>
      <c r="IU4620" s="9"/>
      <c r="IV4620" s="9"/>
    </row>
    <row r="4621" s="5" customFormat="1" ht="15.75" customHeight="1" spans="3:256">
      <c r="C4621" s="7"/>
      <c r="D4621" s="1"/>
      <c r="E4621" s="1"/>
      <c r="F4621" s="8"/>
      <c r="IP4621" s="9"/>
      <c r="IQ4621" s="9"/>
      <c r="IR4621" s="9"/>
      <c r="IS4621" s="9"/>
      <c r="IT4621" s="9"/>
      <c r="IU4621" s="9"/>
      <c r="IV4621" s="9"/>
    </row>
    <row r="4622" s="5" customFormat="1" ht="15.75" customHeight="1" spans="3:256">
      <c r="C4622" s="7"/>
      <c r="D4622" s="1"/>
      <c r="E4622" s="1"/>
      <c r="F4622" s="8"/>
      <c r="IP4622" s="9"/>
      <c r="IQ4622" s="9"/>
      <c r="IR4622" s="9"/>
      <c r="IS4622" s="9"/>
      <c r="IT4622" s="9"/>
      <c r="IU4622" s="9"/>
      <c r="IV4622" s="9"/>
    </row>
    <row r="4623" s="5" customFormat="1" ht="15.75" customHeight="1" spans="3:256">
      <c r="C4623" s="7"/>
      <c r="D4623" s="1"/>
      <c r="E4623" s="1"/>
      <c r="F4623" s="8"/>
      <c r="IP4623" s="9"/>
      <c r="IQ4623" s="9"/>
      <c r="IR4623" s="9"/>
      <c r="IS4623" s="9"/>
      <c r="IT4623" s="9"/>
      <c r="IU4623" s="9"/>
      <c r="IV4623" s="9"/>
    </row>
    <row r="4624" s="5" customFormat="1" ht="15.75" customHeight="1" spans="3:256">
      <c r="C4624" s="7"/>
      <c r="D4624" s="1"/>
      <c r="E4624" s="1"/>
      <c r="F4624" s="8"/>
      <c r="IP4624" s="9"/>
      <c r="IQ4624" s="9"/>
      <c r="IR4624" s="9"/>
      <c r="IS4624" s="9"/>
      <c r="IT4624" s="9"/>
      <c r="IU4624" s="9"/>
      <c r="IV4624" s="9"/>
    </row>
    <row r="4625" s="5" customFormat="1" ht="15.75" customHeight="1" spans="3:256">
      <c r="C4625" s="7"/>
      <c r="D4625" s="1"/>
      <c r="E4625" s="1"/>
      <c r="F4625" s="8"/>
      <c r="IP4625" s="9"/>
      <c r="IQ4625" s="9"/>
      <c r="IR4625" s="9"/>
      <c r="IS4625" s="9"/>
      <c r="IT4625" s="9"/>
      <c r="IU4625" s="9"/>
      <c r="IV4625" s="9"/>
    </row>
    <row r="4626" s="5" customFormat="1" ht="15.75" customHeight="1" spans="3:256">
      <c r="C4626" s="7"/>
      <c r="D4626" s="1"/>
      <c r="E4626" s="1"/>
      <c r="F4626" s="8"/>
      <c r="IP4626" s="9"/>
      <c r="IQ4626" s="9"/>
      <c r="IR4626" s="9"/>
      <c r="IS4626" s="9"/>
      <c r="IT4626" s="9"/>
      <c r="IU4626" s="9"/>
      <c r="IV4626" s="9"/>
    </row>
    <row r="4627" s="5" customFormat="1" ht="15.75" customHeight="1" spans="3:256">
      <c r="C4627" s="7"/>
      <c r="D4627" s="1"/>
      <c r="E4627" s="1"/>
      <c r="F4627" s="8"/>
      <c r="IP4627" s="9"/>
      <c r="IQ4627" s="9"/>
      <c r="IR4627" s="9"/>
      <c r="IS4627" s="9"/>
      <c r="IT4627" s="9"/>
      <c r="IU4627" s="9"/>
      <c r="IV4627" s="9"/>
    </row>
    <row r="4628" s="5" customFormat="1" ht="15.75" customHeight="1" spans="3:256">
      <c r="C4628" s="7"/>
      <c r="D4628" s="1"/>
      <c r="E4628" s="1"/>
      <c r="F4628" s="8"/>
      <c r="IP4628" s="9"/>
      <c r="IQ4628" s="9"/>
      <c r="IR4628" s="9"/>
      <c r="IS4628" s="9"/>
      <c r="IT4628" s="9"/>
      <c r="IU4628" s="9"/>
      <c r="IV4628" s="9"/>
    </row>
    <row r="4629" s="5" customFormat="1" ht="15.75" customHeight="1" spans="3:256">
      <c r="C4629" s="7"/>
      <c r="D4629" s="1"/>
      <c r="E4629" s="1"/>
      <c r="F4629" s="8"/>
      <c r="IP4629" s="9"/>
      <c r="IQ4629" s="9"/>
      <c r="IR4629" s="9"/>
      <c r="IS4629" s="9"/>
      <c r="IT4629" s="9"/>
      <c r="IU4629" s="9"/>
      <c r="IV4629" s="9"/>
    </row>
    <row r="4630" s="5" customFormat="1" ht="15.75" customHeight="1" spans="3:256">
      <c r="C4630" s="7"/>
      <c r="D4630" s="1"/>
      <c r="E4630" s="1"/>
      <c r="F4630" s="8"/>
      <c r="IP4630" s="9"/>
      <c r="IQ4630" s="9"/>
      <c r="IR4630" s="9"/>
      <c r="IS4630" s="9"/>
      <c r="IT4630" s="9"/>
      <c r="IU4630" s="9"/>
      <c r="IV4630" s="9"/>
    </row>
    <row r="4631" s="5" customFormat="1" ht="15.75" customHeight="1" spans="3:256">
      <c r="C4631" s="7"/>
      <c r="D4631" s="1"/>
      <c r="E4631" s="1"/>
      <c r="F4631" s="8"/>
      <c r="IP4631" s="9"/>
      <c r="IQ4631" s="9"/>
      <c r="IR4631" s="9"/>
      <c r="IS4631" s="9"/>
      <c r="IT4631" s="9"/>
      <c r="IU4631" s="9"/>
      <c r="IV4631" s="9"/>
    </row>
    <row r="4632" s="5" customFormat="1" ht="15.75" customHeight="1" spans="3:256">
      <c r="C4632" s="7"/>
      <c r="D4632" s="1"/>
      <c r="E4632" s="1"/>
      <c r="F4632" s="8"/>
      <c r="IP4632" s="9"/>
      <c r="IQ4632" s="9"/>
      <c r="IR4632" s="9"/>
      <c r="IS4632" s="9"/>
      <c r="IT4632" s="9"/>
      <c r="IU4632" s="9"/>
      <c r="IV4632" s="9"/>
    </row>
    <row r="4633" s="5" customFormat="1" ht="15.75" customHeight="1" spans="3:256">
      <c r="C4633" s="7"/>
      <c r="D4633" s="1"/>
      <c r="E4633" s="1"/>
      <c r="F4633" s="8"/>
      <c r="IP4633" s="9"/>
      <c r="IQ4633" s="9"/>
      <c r="IR4633" s="9"/>
      <c r="IS4633" s="9"/>
      <c r="IT4633" s="9"/>
      <c r="IU4633" s="9"/>
      <c r="IV4633" s="9"/>
    </row>
    <row r="4634" s="5" customFormat="1" ht="15.75" customHeight="1" spans="3:256">
      <c r="C4634" s="7"/>
      <c r="D4634" s="1"/>
      <c r="E4634" s="1"/>
      <c r="F4634" s="8"/>
      <c r="IP4634" s="9"/>
      <c r="IQ4634" s="9"/>
      <c r="IR4634" s="9"/>
      <c r="IS4634" s="9"/>
      <c r="IT4634" s="9"/>
      <c r="IU4634" s="9"/>
      <c r="IV4634" s="9"/>
    </row>
    <row r="4635" s="5" customFormat="1" ht="15.75" customHeight="1" spans="3:256">
      <c r="C4635" s="7"/>
      <c r="D4635" s="1"/>
      <c r="E4635" s="1"/>
      <c r="F4635" s="8"/>
      <c r="IP4635" s="9"/>
      <c r="IQ4635" s="9"/>
      <c r="IR4635" s="9"/>
      <c r="IS4635" s="9"/>
      <c r="IT4635" s="9"/>
      <c r="IU4635" s="9"/>
      <c r="IV4635" s="9"/>
    </row>
    <row r="4636" s="5" customFormat="1" ht="15.75" customHeight="1" spans="3:256">
      <c r="C4636" s="7"/>
      <c r="D4636" s="1"/>
      <c r="E4636" s="1"/>
      <c r="F4636" s="8"/>
      <c r="IP4636" s="9"/>
      <c r="IQ4636" s="9"/>
      <c r="IR4636" s="9"/>
      <c r="IS4636" s="9"/>
      <c r="IT4636" s="9"/>
      <c r="IU4636" s="9"/>
      <c r="IV4636" s="9"/>
    </row>
    <row r="4637" s="5" customFormat="1" ht="15.75" customHeight="1" spans="3:256">
      <c r="C4637" s="7"/>
      <c r="D4637" s="1"/>
      <c r="E4637" s="1"/>
      <c r="F4637" s="8"/>
      <c r="IP4637" s="9"/>
      <c r="IQ4637" s="9"/>
      <c r="IR4637" s="9"/>
      <c r="IS4637" s="9"/>
      <c r="IT4637" s="9"/>
      <c r="IU4637" s="9"/>
      <c r="IV4637" s="9"/>
    </row>
    <row r="4638" s="5" customFormat="1" ht="15.75" customHeight="1" spans="3:256">
      <c r="C4638" s="7"/>
      <c r="D4638" s="1"/>
      <c r="E4638" s="1"/>
      <c r="F4638" s="8"/>
      <c r="IP4638" s="9"/>
      <c r="IQ4638" s="9"/>
      <c r="IR4638" s="9"/>
      <c r="IS4638" s="9"/>
      <c r="IT4638" s="9"/>
      <c r="IU4638" s="9"/>
      <c r="IV4638" s="9"/>
    </row>
    <row r="4639" s="5" customFormat="1" ht="15.75" customHeight="1" spans="3:256">
      <c r="C4639" s="7"/>
      <c r="D4639" s="1"/>
      <c r="E4639" s="1"/>
      <c r="F4639" s="8"/>
      <c r="IP4639" s="9"/>
      <c r="IQ4639" s="9"/>
      <c r="IR4639" s="9"/>
      <c r="IS4639" s="9"/>
      <c r="IT4639" s="9"/>
      <c r="IU4639" s="9"/>
      <c r="IV4639" s="9"/>
    </row>
    <row r="4640" s="5" customFormat="1" ht="15.75" customHeight="1" spans="3:256">
      <c r="C4640" s="7"/>
      <c r="D4640" s="1"/>
      <c r="E4640" s="1"/>
      <c r="F4640" s="8"/>
      <c r="IP4640" s="9"/>
      <c r="IQ4640" s="9"/>
      <c r="IR4640" s="9"/>
      <c r="IS4640" s="9"/>
      <c r="IT4640" s="9"/>
      <c r="IU4640" s="9"/>
      <c r="IV4640" s="9"/>
    </row>
    <row r="4641" s="5" customFormat="1" ht="15.75" customHeight="1" spans="3:256">
      <c r="C4641" s="7"/>
      <c r="D4641" s="1"/>
      <c r="E4641" s="1"/>
      <c r="F4641" s="8"/>
      <c r="IP4641" s="9"/>
      <c r="IQ4641" s="9"/>
      <c r="IR4641" s="9"/>
      <c r="IS4641" s="9"/>
      <c r="IT4641" s="9"/>
      <c r="IU4641" s="9"/>
      <c r="IV4641" s="9"/>
    </row>
    <row r="4642" s="5" customFormat="1" ht="15.75" customHeight="1" spans="3:256">
      <c r="C4642" s="7"/>
      <c r="D4642" s="1"/>
      <c r="E4642" s="1"/>
      <c r="F4642" s="8"/>
      <c r="IP4642" s="9"/>
      <c r="IQ4642" s="9"/>
      <c r="IR4642" s="9"/>
      <c r="IS4642" s="9"/>
      <c r="IT4642" s="9"/>
      <c r="IU4642" s="9"/>
      <c r="IV4642" s="9"/>
    </row>
    <row r="4643" s="5" customFormat="1" ht="15.75" customHeight="1" spans="3:256">
      <c r="C4643" s="7"/>
      <c r="D4643" s="1"/>
      <c r="E4643" s="1"/>
      <c r="F4643" s="8"/>
      <c r="IP4643" s="9"/>
      <c r="IQ4643" s="9"/>
      <c r="IR4643" s="9"/>
      <c r="IS4643" s="9"/>
      <c r="IT4643" s="9"/>
      <c r="IU4643" s="9"/>
      <c r="IV4643" s="9"/>
    </row>
    <row r="4644" s="5" customFormat="1" ht="15.75" customHeight="1" spans="3:256">
      <c r="C4644" s="7"/>
      <c r="D4644" s="1"/>
      <c r="E4644" s="1"/>
      <c r="F4644" s="8"/>
      <c r="IP4644" s="9"/>
      <c r="IQ4644" s="9"/>
      <c r="IR4644" s="9"/>
      <c r="IS4644" s="9"/>
      <c r="IT4644" s="9"/>
      <c r="IU4644" s="9"/>
      <c r="IV4644" s="9"/>
    </row>
    <row r="4645" s="5" customFormat="1" ht="15.75" customHeight="1" spans="3:256">
      <c r="C4645" s="7"/>
      <c r="D4645" s="1"/>
      <c r="E4645" s="1"/>
      <c r="F4645" s="8"/>
      <c r="IP4645" s="9"/>
      <c r="IQ4645" s="9"/>
      <c r="IR4645" s="9"/>
      <c r="IS4645" s="9"/>
      <c r="IT4645" s="9"/>
      <c r="IU4645" s="9"/>
      <c r="IV4645" s="9"/>
    </row>
    <row r="4646" s="5" customFormat="1" ht="15.75" customHeight="1" spans="3:256">
      <c r="C4646" s="7"/>
      <c r="D4646" s="1"/>
      <c r="E4646" s="1"/>
      <c r="F4646" s="8"/>
      <c r="IP4646" s="9"/>
      <c r="IQ4646" s="9"/>
      <c r="IR4646" s="9"/>
      <c r="IS4646" s="9"/>
      <c r="IT4646" s="9"/>
      <c r="IU4646" s="9"/>
      <c r="IV4646" s="9"/>
    </row>
    <row r="4647" s="5" customFormat="1" ht="15.75" customHeight="1" spans="3:256">
      <c r="C4647" s="7"/>
      <c r="D4647" s="1"/>
      <c r="E4647" s="1"/>
      <c r="F4647" s="8"/>
      <c r="IP4647" s="9"/>
      <c r="IQ4647" s="9"/>
      <c r="IR4647" s="9"/>
      <c r="IS4647" s="9"/>
      <c r="IT4647" s="9"/>
      <c r="IU4647" s="9"/>
      <c r="IV4647" s="9"/>
    </row>
    <row r="4648" s="5" customFormat="1" ht="15.75" customHeight="1" spans="3:256">
      <c r="C4648" s="7"/>
      <c r="D4648" s="1"/>
      <c r="E4648" s="1"/>
      <c r="F4648" s="8"/>
      <c r="IP4648" s="9"/>
      <c r="IQ4648" s="9"/>
      <c r="IR4648" s="9"/>
      <c r="IS4648" s="9"/>
      <c r="IT4648" s="9"/>
      <c r="IU4648" s="9"/>
      <c r="IV4648" s="9"/>
    </row>
    <row r="4649" s="5" customFormat="1" ht="15.75" customHeight="1" spans="3:256">
      <c r="C4649" s="7"/>
      <c r="D4649" s="1"/>
      <c r="E4649" s="1"/>
      <c r="F4649" s="8"/>
      <c r="IP4649" s="9"/>
      <c r="IQ4649" s="9"/>
      <c r="IR4649" s="9"/>
      <c r="IS4649" s="9"/>
      <c r="IT4649" s="9"/>
      <c r="IU4649" s="9"/>
      <c r="IV4649" s="9"/>
    </row>
    <row r="4650" s="5" customFormat="1" ht="15.75" customHeight="1" spans="3:256">
      <c r="C4650" s="7"/>
      <c r="D4650" s="1"/>
      <c r="E4650" s="1"/>
      <c r="F4650" s="8"/>
      <c r="IP4650" s="9"/>
      <c r="IQ4650" s="9"/>
      <c r="IR4650" s="9"/>
      <c r="IS4650" s="9"/>
      <c r="IT4650" s="9"/>
      <c r="IU4650" s="9"/>
      <c r="IV4650" s="9"/>
    </row>
    <row r="4651" s="5" customFormat="1" ht="15.75" customHeight="1" spans="3:256">
      <c r="C4651" s="7"/>
      <c r="D4651" s="1"/>
      <c r="E4651" s="1"/>
      <c r="F4651" s="8"/>
      <c r="IP4651" s="9"/>
      <c r="IQ4651" s="9"/>
      <c r="IR4651" s="9"/>
      <c r="IS4651" s="9"/>
      <c r="IT4651" s="9"/>
      <c r="IU4651" s="9"/>
      <c r="IV4651" s="9"/>
    </row>
    <row r="4652" s="5" customFormat="1" ht="15.75" customHeight="1" spans="3:256">
      <c r="C4652" s="7"/>
      <c r="D4652" s="1"/>
      <c r="E4652" s="1"/>
      <c r="F4652" s="8"/>
      <c r="IP4652" s="9"/>
      <c r="IQ4652" s="9"/>
      <c r="IR4652" s="9"/>
      <c r="IS4652" s="9"/>
      <c r="IT4652" s="9"/>
      <c r="IU4652" s="9"/>
      <c r="IV4652" s="9"/>
    </row>
    <row r="4653" s="5" customFormat="1" ht="15.75" customHeight="1" spans="3:256">
      <c r="C4653" s="7"/>
      <c r="D4653" s="1"/>
      <c r="E4653" s="1"/>
      <c r="F4653" s="8"/>
      <c r="IP4653" s="9"/>
      <c r="IQ4653" s="9"/>
      <c r="IR4653" s="9"/>
      <c r="IS4653" s="9"/>
      <c r="IT4653" s="9"/>
      <c r="IU4653" s="9"/>
      <c r="IV4653" s="9"/>
    </row>
    <row r="4654" s="5" customFormat="1" ht="15.75" customHeight="1" spans="3:256">
      <c r="C4654" s="7"/>
      <c r="D4654" s="1"/>
      <c r="E4654" s="1"/>
      <c r="F4654" s="8"/>
      <c r="IP4654" s="9"/>
      <c r="IQ4654" s="9"/>
      <c r="IR4654" s="9"/>
      <c r="IS4654" s="9"/>
      <c r="IT4654" s="9"/>
      <c r="IU4654" s="9"/>
      <c r="IV4654" s="9"/>
    </row>
    <row r="4655" s="5" customFormat="1" ht="15.75" customHeight="1" spans="3:256">
      <c r="C4655" s="7"/>
      <c r="D4655" s="1"/>
      <c r="E4655" s="1"/>
      <c r="F4655" s="8"/>
      <c r="IP4655" s="9"/>
      <c r="IQ4655" s="9"/>
      <c r="IR4655" s="9"/>
      <c r="IS4655" s="9"/>
      <c r="IT4655" s="9"/>
      <c r="IU4655" s="9"/>
      <c r="IV4655" s="9"/>
    </row>
    <row r="4656" s="5" customFormat="1" ht="15.75" customHeight="1" spans="3:256">
      <c r="C4656" s="7"/>
      <c r="D4656" s="1"/>
      <c r="E4656" s="1"/>
      <c r="F4656" s="8"/>
      <c r="IP4656" s="9"/>
      <c r="IQ4656" s="9"/>
      <c r="IR4656" s="9"/>
      <c r="IS4656" s="9"/>
      <c r="IT4656" s="9"/>
      <c r="IU4656" s="9"/>
      <c r="IV4656" s="9"/>
    </row>
    <row r="4657" s="5" customFormat="1" ht="15.75" customHeight="1" spans="3:256">
      <c r="C4657" s="7"/>
      <c r="D4657" s="1"/>
      <c r="E4657" s="1"/>
      <c r="F4657" s="8"/>
      <c r="IP4657" s="9"/>
      <c r="IQ4657" s="9"/>
      <c r="IR4657" s="9"/>
      <c r="IS4657" s="9"/>
      <c r="IT4657" s="9"/>
      <c r="IU4657" s="9"/>
      <c r="IV4657" s="9"/>
    </row>
    <row r="4658" s="5" customFormat="1" ht="15.75" customHeight="1" spans="3:256">
      <c r="C4658" s="7"/>
      <c r="D4658" s="1"/>
      <c r="E4658" s="1"/>
      <c r="F4658" s="8"/>
      <c r="IP4658" s="9"/>
      <c r="IQ4658" s="9"/>
      <c r="IR4658" s="9"/>
      <c r="IS4658" s="9"/>
      <c r="IT4658" s="9"/>
      <c r="IU4658" s="9"/>
      <c r="IV4658" s="9"/>
    </row>
    <row r="4659" s="5" customFormat="1" ht="15.75" customHeight="1" spans="3:256">
      <c r="C4659" s="7"/>
      <c r="D4659" s="1"/>
      <c r="E4659" s="1"/>
      <c r="F4659" s="8"/>
      <c r="IP4659" s="9"/>
      <c r="IQ4659" s="9"/>
      <c r="IR4659" s="9"/>
      <c r="IS4659" s="9"/>
      <c r="IT4659" s="9"/>
      <c r="IU4659" s="9"/>
      <c r="IV4659" s="9"/>
    </row>
    <row r="4660" s="5" customFormat="1" ht="15.75" customHeight="1" spans="3:256">
      <c r="C4660" s="7"/>
      <c r="D4660" s="1"/>
      <c r="E4660" s="1"/>
      <c r="F4660" s="8"/>
      <c r="IP4660" s="9"/>
      <c r="IQ4660" s="9"/>
      <c r="IR4660" s="9"/>
      <c r="IS4660" s="9"/>
      <c r="IT4660" s="9"/>
      <c r="IU4660" s="9"/>
      <c r="IV4660" s="9"/>
    </row>
    <row r="4661" s="5" customFormat="1" ht="15.75" customHeight="1" spans="3:256">
      <c r="C4661" s="7"/>
      <c r="D4661" s="1"/>
      <c r="E4661" s="1"/>
      <c r="F4661" s="8"/>
      <c r="IP4661" s="9"/>
      <c r="IQ4661" s="9"/>
      <c r="IR4661" s="9"/>
      <c r="IS4661" s="9"/>
      <c r="IT4661" s="9"/>
      <c r="IU4661" s="9"/>
      <c r="IV4661" s="9"/>
    </row>
    <row r="4662" s="5" customFormat="1" ht="15.75" customHeight="1" spans="3:256">
      <c r="C4662" s="7"/>
      <c r="D4662" s="1"/>
      <c r="E4662" s="1"/>
      <c r="F4662" s="8"/>
      <c r="IP4662" s="9"/>
      <c r="IQ4662" s="9"/>
      <c r="IR4662" s="9"/>
      <c r="IS4662" s="9"/>
      <c r="IT4662" s="9"/>
      <c r="IU4662" s="9"/>
      <c r="IV4662" s="9"/>
    </row>
    <row r="4663" s="5" customFormat="1" ht="15.75" customHeight="1" spans="3:256">
      <c r="C4663" s="7"/>
      <c r="D4663" s="1"/>
      <c r="E4663" s="1"/>
      <c r="F4663" s="8"/>
      <c r="IP4663" s="9"/>
      <c r="IQ4663" s="9"/>
      <c r="IR4663" s="9"/>
      <c r="IS4663" s="9"/>
      <c r="IT4663" s="9"/>
      <c r="IU4663" s="9"/>
      <c r="IV4663" s="9"/>
    </row>
    <row r="4664" s="5" customFormat="1" ht="15.75" customHeight="1" spans="3:256">
      <c r="C4664" s="7"/>
      <c r="D4664" s="1"/>
      <c r="E4664" s="1"/>
      <c r="F4664" s="8"/>
      <c r="IP4664" s="9"/>
      <c r="IQ4664" s="9"/>
      <c r="IR4664" s="9"/>
      <c r="IS4664" s="9"/>
      <c r="IT4664" s="9"/>
      <c r="IU4664" s="9"/>
      <c r="IV4664" s="9"/>
    </row>
    <row r="4665" s="5" customFormat="1" ht="15.75" customHeight="1" spans="3:256">
      <c r="C4665" s="7"/>
      <c r="D4665" s="1"/>
      <c r="E4665" s="1"/>
      <c r="F4665" s="8"/>
      <c r="IP4665" s="9"/>
      <c r="IQ4665" s="9"/>
      <c r="IR4665" s="9"/>
      <c r="IS4665" s="9"/>
      <c r="IT4665" s="9"/>
      <c r="IU4665" s="9"/>
      <c r="IV4665" s="9"/>
    </row>
    <row r="4666" s="5" customFormat="1" ht="15.75" customHeight="1" spans="3:256">
      <c r="C4666" s="7"/>
      <c r="D4666" s="1"/>
      <c r="E4666" s="1"/>
      <c r="F4666" s="8"/>
      <c r="IP4666" s="9"/>
      <c r="IQ4666" s="9"/>
      <c r="IR4666" s="9"/>
      <c r="IS4666" s="9"/>
      <c r="IT4666" s="9"/>
      <c r="IU4666" s="9"/>
      <c r="IV4666" s="9"/>
    </row>
    <row r="4667" s="5" customFormat="1" ht="15.75" customHeight="1" spans="3:256">
      <c r="C4667" s="7"/>
      <c r="D4667" s="1"/>
      <c r="E4667" s="1"/>
      <c r="F4667" s="8"/>
      <c r="IP4667" s="9"/>
      <c r="IQ4667" s="9"/>
      <c r="IR4667" s="9"/>
      <c r="IS4667" s="9"/>
      <c r="IT4667" s="9"/>
      <c r="IU4667" s="9"/>
      <c r="IV4667" s="9"/>
    </row>
    <row r="4668" s="5" customFormat="1" ht="15.75" customHeight="1" spans="3:256">
      <c r="C4668" s="7"/>
      <c r="D4668" s="1"/>
      <c r="E4668" s="1"/>
      <c r="F4668" s="8"/>
      <c r="IP4668" s="9"/>
      <c r="IQ4668" s="9"/>
      <c r="IR4668" s="9"/>
      <c r="IS4668" s="9"/>
      <c r="IT4668" s="9"/>
      <c r="IU4668" s="9"/>
      <c r="IV4668" s="9"/>
    </row>
    <row r="4669" s="5" customFormat="1" ht="15.75" customHeight="1" spans="3:256">
      <c r="C4669" s="7"/>
      <c r="D4669" s="1"/>
      <c r="E4669" s="1"/>
      <c r="F4669" s="8"/>
      <c r="IP4669" s="9"/>
      <c r="IQ4669" s="9"/>
      <c r="IR4669" s="9"/>
      <c r="IS4669" s="9"/>
      <c r="IT4669" s="9"/>
      <c r="IU4669" s="9"/>
      <c r="IV4669" s="9"/>
    </row>
    <row r="4670" s="5" customFormat="1" ht="15.75" customHeight="1" spans="3:256">
      <c r="C4670" s="7"/>
      <c r="D4670" s="1"/>
      <c r="E4670" s="1"/>
      <c r="F4670" s="8"/>
      <c r="IP4670" s="9"/>
      <c r="IQ4670" s="9"/>
      <c r="IR4670" s="9"/>
      <c r="IS4670" s="9"/>
      <c r="IT4670" s="9"/>
      <c r="IU4670" s="9"/>
      <c r="IV4670" s="9"/>
    </row>
    <row r="4671" s="5" customFormat="1" ht="15.75" customHeight="1" spans="3:256">
      <c r="C4671" s="7"/>
      <c r="D4671" s="1"/>
      <c r="E4671" s="1"/>
      <c r="F4671" s="8"/>
      <c r="IP4671" s="9"/>
      <c r="IQ4671" s="9"/>
      <c r="IR4671" s="9"/>
      <c r="IS4671" s="9"/>
      <c r="IT4671" s="9"/>
      <c r="IU4671" s="9"/>
      <c r="IV4671" s="9"/>
    </row>
    <row r="4672" s="5" customFormat="1" ht="15.75" customHeight="1" spans="3:256">
      <c r="C4672" s="7"/>
      <c r="D4672" s="1"/>
      <c r="E4672" s="1"/>
      <c r="F4672" s="8"/>
      <c r="IP4672" s="9"/>
      <c r="IQ4672" s="9"/>
      <c r="IR4672" s="9"/>
      <c r="IS4672" s="9"/>
      <c r="IT4672" s="9"/>
      <c r="IU4672" s="9"/>
      <c r="IV4672" s="9"/>
    </row>
    <row r="4673" s="5" customFormat="1" ht="15.75" customHeight="1" spans="3:256">
      <c r="C4673" s="7"/>
      <c r="D4673" s="1"/>
      <c r="E4673" s="1"/>
      <c r="F4673" s="8"/>
      <c r="IP4673" s="9"/>
      <c r="IQ4673" s="9"/>
      <c r="IR4673" s="9"/>
      <c r="IS4673" s="9"/>
      <c r="IT4673" s="9"/>
      <c r="IU4673" s="9"/>
      <c r="IV4673" s="9"/>
    </row>
    <row r="4674" s="5" customFormat="1" ht="15.75" customHeight="1" spans="3:256">
      <c r="C4674" s="7"/>
      <c r="D4674" s="1"/>
      <c r="E4674" s="1"/>
      <c r="F4674" s="8"/>
      <c r="IP4674" s="9"/>
      <c r="IQ4674" s="9"/>
      <c r="IR4674" s="9"/>
      <c r="IS4674" s="9"/>
      <c r="IT4674" s="9"/>
      <c r="IU4674" s="9"/>
      <c r="IV4674" s="9"/>
    </row>
    <row r="4675" s="5" customFormat="1" ht="15.75" customHeight="1" spans="3:256">
      <c r="C4675" s="7"/>
      <c r="D4675" s="1"/>
      <c r="E4675" s="1"/>
      <c r="F4675" s="8"/>
      <c r="IP4675" s="9"/>
      <c r="IQ4675" s="9"/>
      <c r="IR4675" s="9"/>
      <c r="IS4675" s="9"/>
      <c r="IT4675" s="9"/>
      <c r="IU4675" s="9"/>
      <c r="IV4675" s="9"/>
    </row>
    <row r="4676" s="5" customFormat="1" ht="15.75" customHeight="1" spans="3:256">
      <c r="C4676" s="7"/>
      <c r="D4676" s="1"/>
      <c r="E4676" s="1"/>
      <c r="F4676" s="8"/>
      <c r="IP4676" s="9"/>
      <c r="IQ4676" s="9"/>
      <c r="IR4676" s="9"/>
      <c r="IS4676" s="9"/>
      <c r="IT4676" s="9"/>
      <c r="IU4676" s="9"/>
      <c r="IV4676" s="9"/>
    </row>
    <row r="4677" s="5" customFormat="1" ht="15.75" customHeight="1" spans="3:256">
      <c r="C4677" s="7"/>
      <c r="D4677" s="1"/>
      <c r="E4677" s="1"/>
      <c r="F4677" s="8"/>
      <c r="IP4677" s="9"/>
      <c r="IQ4677" s="9"/>
      <c r="IR4677" s="9"/>
      <c r="IS4677" s="9"/>
      <c r="IT4677" s="9"/>
      <c r="IU4677" s="9"/>
      <c r="IV4677" s="9"/>
    </row>
    <row r="4678" s="5" customFormat="1" ht="15.75" customHeight="1" spans="3:256">
      <c r="C4678" s="7"/>
      <c r="D4678" s="1"/>
      <c r="E4678" s="1"/>
      <c r="F4678" s="8"/>
      <c r="IP4678" s="9"/>
      <c r="IQ4678" s="9"/>
      <c r="IR4678" s="9"/>
      <c r="IS4678" s="9"/>
      <c r="IT4678" s="9"/>
      <c r="IU4678" s="9"/>
      <c r="IV4678" s="9"/>
    </row>
    <row r="4679" s="5" customFormat="1" ht="15.75" customHeight="1" spans="3:256">
      <c r="C4679" s="7"/>
      <c r="D4679" s="1"/>
      <c r="E4679" s="1"/>
      <c r="F4679" s="8"/>
      <c r="IP4679" s="9"/>
      <c r="IQ4679" s="9"/>
      <c r="IR4679" s="9"/>
      <c r="IS4679" s="9"/>
      <c r="IT4679" s="9"/>
      <c r="IU4679" s="9"/>
      <c r="IV4679" s="9"/>
    </row>
    <row r="4680" s="5" customFormat="1" ht="15.75" customHeight="1" spans="3:256">
      <c r="C4680" s="7"/>
      <c r="D4680" s="1"/>
      <c r="E4680" s="1"/>
      <c r="F4680" s="8"/>
      <c r="IP4680" s="9"/>
      <c r="IQ4680" s="9"/>
      <c r="IR4680" s="9"/>
      <c r="IS4680" s="9"/>
      <c r="IT4680" s="9"/>
      <c r="IU4680" s="9"/>
      <c r="IV4680" s="9"/>
    </row>
    <row r="4681" s="5" customFormat="1" ht="15.75" customHeight="1" spans="3:256">
      <c r="C4681" s="7"/>
      <c r="D4681" s="1"/>
      <c r="E4681" s="1"/>
      <c r="F4681" s="8"/>
      <c r="IP4681" s="9"/>
      <c r="IQ4681" s="9"/>
      <c r="IR4681" s="9"/>
      <c r="IS4681" s="9"/>
      <c r="IT4681" s="9"/>
      <c r="IU4681" s="9"/>
      <c r="IV4681" s="9"/>
    </row>
    <row r="4682" s="5" customFormat="1" ht="15.75" customHeight="1" spans="3:256">
      <c r="C4682" s="7"/>
      <c r="D4682" s="1"/>
      <c r="E4682" s="1"/>
      <c r="F4682" s="8"/>
      <c r="IP4682" s="9"/>
      <c r="IQ4682" s="9"/>
      <c r="IR4682" s="9"/>
      <c r="IS4682" s="9"/>
      <c r="IT4682" s="9"/>
      <c r="IU4682" s="9"/>
      <c r="IV4682" s="9"/>
    </row>
    <row r="4683" s="5" customFormat="1" ht="15.75" customHeight="1" spans="3:256">
      <c r="C4683" s="7"/>
      <c r="D4683" s="1"/>
      <c r="E4683" s="1"/>
      <c r="F4683" s="8"/>
      <c r="IP4683" s="9"/>
      <c r="IQ4683" s="9"/>
      <c r="IR4683" s="9"/>
      <c r="IS4683" s="9"/>
      <c r="IT4683" s="9"/>
      <c r="IU4683" s="9"/>
      <c r="IV4683" s="9"/>
    </row>
    <row r="4684" s="5" customFormat="1" ht="15.75" customHeight="1" spans="3:256">
      <c r="C4684" s="7"/>
      <c r="D4684" s="1"/>
      <c r="E4684" s="1"/>
      <c r="F4684" s="8"/>
      <c r="IP4684" s="9"/>
      <c r="IQ4684" s="9"/>
      <c r="IR4684" s="9"/>
      <c r="IS4684" s="9"/>
      <c r="IT4684" s="9"/>
      <c r="IU4684" s="9"/>
      <c r="IV4684" s="9"/>
    </row>
    <row r="4685" s="5" customFormat="1" ht="15.75" customHeight="1" spans="3:256">
      <c r="C4685" s="7"/>
      <c r="D4685" s="1"/>
      <c r="E4685" s="1"/>
      <c r="F4685" s="8"/>
      <c r="IP4685" s="9"/>
      <c r="IQ4685" s="9"/>
      <c r="IR4685" s="9"/>
      <c r="IS4685" s="9"/>
      <c r="IT4685" s="9"/>
      <c r="IU4685" s="9"/>
      <c r="IV4685" s="9"/>
    </row>
    <row r="4686" s="5" customFormat="1" ht="15.75" customHeight="1" spans="3:256">
      <c r="C4686" s="7"/>
      <c r="D4686" s="1"/>
      <c r="E4686" s="1"/>
      <c r="F4686" s="8"/>
      <c r="IP4686" s="9"/>
      <c r="IQ4686" s="9"/>
      <c r="IR4686" s="9"/>
      <c r="IS4686" s="9"/>
      <c r="IT4686" s="9"/>
      <c r="IU4686" s="9"/>
      <c r="IV4686" s="9"/>
    </row>
    <row r="4687" s="5" customFormat="1" ht="15.75" customHeight="1" spans="3:256">
      <c r="C4687" s="7"/>
      <c r="D4687" s="1"/>
      <c r="E4687" s="1"/>
      <c r="F4687" s="8"/>
      <c r="IP4687" s="9"/>
      <c r="IQ4687" s="9"/>
      <c r="IR4687" s="9"/>
      <c r="IS4687" s="9"/>
      <c r="IT4687" s="9"/>
      <c r="IU4687" s="9"/>
      <c r="IV4687" s="9"/>
    </row>
    <row r="4688" s="5" customFormat="1" ht="15.75" customHeight="1" spans="3:256">
      <c r="C4688" s="7"/>
      <c r="D4688" s="1"/>
      <c r="E4688" s="1"/>
      <c r="F4688" s="8"/>
      <c r="IP4688" s="9"/>
      <c r="IQ4688" s="9"/>
      <c r="IR4688" s="9"/>
      <c r="IS4688" s="9"/>
      <c r="IT4688" s="9"/>
      <c r="IU4688" s="9"/>
      <c r="IV4688" s="9"/>
    </row>
    <row r="4689" s="5" customFormat="1" ht="15.75" customHeight="1" spans="3:256">
      <c r="C4689" s="7"/>
      <c r="D4689" s="1"/>
      <c r="E4689" s="1"/>
      <c r="F4689" s="8"/>
      <c r="IP4689" s="9"/>
      <c r="IQ4689" s="9"/>
      <c r="IR4689" s="9"/>
      <c r="IS4689" s="9"/>
      <c r="IT4689" s="9"/>
      <c r="IU4689" s="9"/>
      <c r="IV4689" s="9"/>
    </row>
    <row r="4690" s="5" customFormat="1" ht="15.75" customHeight="1" spans="3:256">
      <c r="C4690" s="7"/>
      <c r="D4690" s="1"/>
      <c r="E4690" s="1"/>
      <c r="F4690" s="8"/>
      <c r="IP4690" s="9"/>
      <c r="IQ4690" s="9"/>
      <c r="IR4690" s="9"/>
      <c r="IS4690" s="9"/>
      <c r="IT4690" s="9"/>
      <c r="IU4690" s="9"/>
      <c r="IV4690" s="9"/>
    </row>
    <row r="4691" s="5" customFormat="1" ht="15.75" customHeight="1" spans="3:256">
      <c r="C4691" s="7"/>
      <c r="D4691" s="1"/>
      <c r="E4691" s="1"/>
      <c r="F4691" s="8"/>
      <c r="IP4691" s="9"/>
      <c r="IQ4691" s="9"/>
      <c r="IR4691" s="9"/>
      <c r="IS4691" s="9"/>
      <c r="IT4691" s="9"/>
      <c r="IU4691" s="9"/>
      <c r="IV4691" s="9"/>
    </row>
    <row r="4692" s="5" customFormat="1" ht="15.75" customHeight="1" spans="3:256">
      <c r="C4692" s="7"/>
      <c r="D4692" s="1"/>
      <c r="E4692" s="1"/>
      <c r="F4692" s="8"/>
      <c r="IP4692" s="9"/>
      <c r="IQ4692" s="9"/>
      <c r="IR4692" s="9"/>
      <c r="IS4692" s="9"/>
      <c r="IT4692" s="9"/>
      <c r="IU4692" s="9"/>
      <c r="IV4692" s="9"/>
    </row>
    <row r="4693" s="5" customFormat="1" ht="15.75" customHeight="1" spans="3:256">
      <c r="C4693" s="7"/>
      <c r="D4693" s="1"/>
      <c r="E4693" s="1"/>
      <c r="F4693" s="8"/>
      <c r="IP4693" s="9"/>
      <c r="IQ4693" s="9"/>
      <c r="IR4693" s="9"/>
      <c r="IS4693" s="9"/>
      <c r="IT4693" s="9"/>
      <c r="IU4693" s="9"/>
      <c r="IV4693" s="9"/>
    </row>
    <row r="4694" s="5" customFormat="1" ht="15.75" customHeight="1" spans="3:256">
      <c r="C4694" s="7"/>
      <c r="D4694" s="1"/>
      <c r="E4694" s="1"/>
      <c r="F4694" s="8"/>
      <c r="IP4694" s="9"/>
      <c r="IQ4694" s="9"/>
      <c r="IR4694" s="9"/>
      <c r="IS4694" s="9"/>
      <c r="IT4694" s="9"/>
      <c r="IU4694" s="9"/>
      <c r="IV4694" s="9"/>
    </row>
    <row r="4695" s="5" customFormat="1" ht="15.75" customHeight="1" spans="3:256">
      <c r="C4695" s="7"/>
      <c r="D4695" s="1"/>
      <c r="E4695" s="1"/>
      <c r="F4695" s="8"/>
      <c r="IP4695" s="9"/>
      <c r="IQ4695" s="9"/>
      <c r="IR4695" s="9"/>
      <c r="IS4695" s="9"/>
      <c r="IT4695" s="9"/>
      <c r="IU4695" s="9"/>
      <c r="IV4695" s="9"/>
    </row>
    <row r="4696" s="5" customFormat="1" ht="15.75" customHeight="1" spans="3:256">
      <c r="C4696" s="7"/>
      <c r="D4696" s="1"/>
      <c r="E4696" s="1"/>
      <c r="F4696" s="8"/>
      <c r="IP4696" s="9"/>
      <c r="IQ4696" s="9"/>
      <c r="IR4696" s="9"/>
      <c r="IS4696" s="9"/>
      <c r="IT4696" s="9"/>
      <c r="IU4696" s="9"/>
      <c r="IV4696" s="9"/>
    </row>
    <row r="4697" s="5" customFormat="1" ht="15.75" customHeight="1" spans="3:256">
      <c r="C4697" s="7"/>
      <c r="D4697" s="1"/>
      <c r="E4697" s="1"/>
      <c r="F4697" s="8"/>
      <c r="IP4697" s="9"/>
      <c r="IQ4697" s="9"/>
      <c r="IR4697" s="9"/>
      <c r="IS4697" s="9"/>
      <c r="IT4697" s="9"/>
      <c r="IU4697" s="9"/>
      <c r="IV4697" s="9"/>
    </row>
    <row r="4698" s="5" customFormat="1" ht="15.75" customHeight="1" spans="3:256">
      <c r="C4698" s="7"/>
      <c r="D4698" s="1"/>
      <c r="E4698" s="1"/>
      <c r="F4698" s="8"/>
      <c r="IP4698" s="9"/>
      <c r="IQ4698" s="9"/>
      <c r="IR4698" s="9"/>
      <c r="IS4698" s="9"/>
      <c r="IT4698" s="9"/>
      <c r="IU4698" s="9"/>
      <c r="IV4698" s="9"/>
    </row>
    <row r="4699" s="5" customFormat="1" ht="15.75" customHeight="1" spans="3:256">
      <c r="C4699" s="7"/>
      <c r="D4699" s="1"/>
      <c r="E4699" s="1"/>
      <c r="F4699" s="8"/>
      <c r="IP4699" s="9"/>
      <c r="IQ4699" s="9"/>
      <c r="IR4699" s="9"/>
      <c r="IS4699" s="9"/>
      <c r="IT4699" s="9"/>
      <c r="IU4699" s="9"/>
      <c r="IV4699" s="9"/>
    </row>
    <row r="4700" s="5" customFormat="1" ht="15.75" customHeight="1" spans="3:256">
      <c r="C4700" s="7"/>
      <c r="D4700" s="1"/>
      <c r="E4700" s="1"/>
      <c r="F4700" s="8"/>
      <c r="IP4700" s="9"/>
      <c r="IQ4700" s="9"/>
      <c r="IR4700" s="9"/>
      <c r="IS4700" s="9"/>
      <c r="IT4700" s="9"/>
      <c r="IU4700" s="9"/>
      <c r="IV4700" s="9"/>
    </row>
    <row r="4701" s="5" customFormat="1" ht="15.75" customHeight="1" spans="3:256">
      <c r="C4701" s="7"/>
      <c r="D4701" s="1"/>
      <c r="E4701" s="1"/>
      <c r="F4701" s="8"/>
      <c r="IP4701" s="9"/>
      <c r="IQ4701" s="9"/>
      <c r="IR4701" s="9"/>
      <c r="IS4701" s="9"/>
      <c r="IT4701" s="9"/>
      <c r="IU4701" s="9"/>
      <c r="IV4701" s="9"/>
    </row>
    <row r="4702" s="5" customFormat="1" ht="15.75" customHeight="1" spans="3:256">
      <c r="C4702" s="7"/>
      <c r="D4702" s="1"/>
      <c r="E4702" s="1"/>
      <c r="F4702" s="8"/>
      <c r="IP4702" s="9"/>
      <c r="IQ4702" s="9"/>
      <c r="IR4702" s="9"/>
      <c r="IS4702" s="9"/>
      <c r="IT4702" s="9"/>
      <c r="IU4702" s="9"/>
      <c r="IV4702" s="9"/>
    </row>
    <row r="4703" s="5" customFormat="1" ht="15.75" customHeight="1" spans="3:256">
      <c r="C4703" s="7"/>
      <c r="D4703" s="1"/>
      <c r="E4703" s="1"/>
      <c r="F4703" s="8"/>
      <c r="IP4703" s="9"/>
      <c r="IQ4703" s="9"/>
      <c r="IR4703" s="9"/>
      <c r="IS4703" s="9"/>
      <c r="IT4703" s="9"/>
      <c r="IU4703" s="9"/>
      <c r="IV4703" s="9"/>
    </row>
    <row r="4704" s="5" customFormat="1" ht="15.75" customHeight="1" spans="3:256">
      <c r="C4704" s="7"/>
      <c r="D4704" s="1"/>
      <c r="E4704" s="1"/>
      <c r="F4704" s="8"/>
      <c r="IP4704" s="9"/>
      <c r="IQ4704" s="9"/>
      <c r="IR4704" s="9"/>
      <c r="IS4704" s="9"/>
      <c r="IT4704" s="9"/>
      <c r="IU4704" s="9"/>
      <c r="IV4704" s="9"/>
    </row>
    <row r="4705" s="5" customFormat="1" ht="15.75" customHeight="1" spans="3:256">
      <c r="C4705" s="7"/>
      <c r="D4705" s="1"/>
      <c r="E4705" s="1"/>
      <c r="F4705" s="8"/>
      <c r="IP4705" s="9"/>
      <c r="IQ4705" s="9"/>
      <c r="IR4705" s="9"/>
      <c r="IS4705" s="9"/>
      <c r="IT4705" s="9"/>
      <c r="IU4705" s="9"/>
      <c r="IV4705" s="9"/>
    </row>
    <row r="4706" s="5" customFormat="1" ht="15.75" customHeight="1" spans="3:256">
      <c r="C4706" s="7"/>
      <c r="D4706" s="1"/>
      <c r="E4706" s="1"/>
      <c r="F4706" s="8"/>
      <c r="IP4706" s="9"/>
      <c r="IQ4706" s="9"/>
      <c r="IR4706" s="9"/>
      <c r="IS4706" s="9"/>
      <c r="IT4706" s="9"/>
      <c r="IU4706" s="9"/>
      <c r="IV4706" s="9"/>
    </row>
    <row r="4707" s="5" customFormat="1" ht="15.75" customHeight="1" spans="3:256">
      <c r="C4707" s="7"/>
      <c r="D4707" s="1"/>
      <c r="E4707" s="1"/>
      <c r="F4707" s="8"/>
      <c r="IP4707" s="9"/>
      <c r="IQ4707" s="9"/>
      <c r="IR4707" s="9"/>
      <c r="IS4707" s="9"/>
      <c r="IT4707" s="9"/>
      <c r="IU4707" s="9"/>
      <c r="IV4707" s="9"/>
    </row>
    <row r="4708" s="5" customFormat="1" ht="15.75" customHeight="1" spans="3:256">
      <c r="C4708" s="7"/>
      <c r="D4708" s="1"/>
      <c r="E4708" s="1"/>
      <c r="F4708" s="8"/>
      <c r="IP4708" s="9"/>
      <c r="IQ4708" s="9"/>
      <c r="IR4708" s="9"/>
      <c r="IS4708" s="9"/>
      <c r="IT4708" s="9"/>
      <c r="IU4708" s="9"/>
      <c r="IV4708" s="9"/>
    </row>
    <row r="4709" s="5" customFormat="1" ht="15.75" customHeight="1" spans="3:256">
      <c r="C4709" s="7"/>
      <c r="D4709" s="1"/>
      <c r="E4709" s="1"/>
      <c r="F4709" s="8"/>
      <c r="IP4709" s="9"/>
      <c r="IQ4709" s="9"/>
      <c r="IR4709" s="9"/>
      <c r="IS4709" s="9"/>
      <c r="IT4709" s="9"/>
      <c r="IU4709" s="9"/>
      <c r="IV4709" s="9"/>
    </row>
    <row r="4710" s="5" customFormat="1" ht="15.75" customHeight="1" spans="3:256">
      <c r="C4710" s="7"/>
      <c r="D4710" s="1"/>
      <c r="E4710" s="1"/>
      <c r="F4710" s="8"/>
      <c r="IP4710" s="9"/>
      <c r="IQ4710" s="9"/>
      <c r="IR4710" s="9"/>
      <c r="IS4710" s="9"/>
      <c r="IT4710" s="9"/>
      <c r="IU4710" s="9"/>
      <c r="IV4710" s="9"/>
    </row>
    <row r="4711" s="5" customFormat="1" ht="15.75" customHeight="1" spans="3:256">
      <c r="C4711" s="7"/>
      <c r="D4711" s="1"/>
      <c r="E4711" s="1"/>
      <c r="F4711" s="8"/>
      <c r="IP4711" s="9"/>
      <c r="IQ4711" s="9"/>
      <c r="IR4711" s="9"/>
      <c r="IS4711" s="9"/>
      <c r="IT4711" s="9"/>
      <c r="IU4711" s="9"/>
      <c r="IV4711" s="9"/>
    </row>
    <row r="4712" s="5" customFormat="1" ht="15.75" customHeight="1" spans="3:256">
      <c r="C4712" s="7"/>
      <c r="D4712" s="1"/>
      <c r="E4712" s="1"/>
      <c r="F4712" s="8"/>
      <c r="IP4712" s="9"/>
      <c r="IQ4712" s="9"/>
      <c r="IR4712" s="9"/>
      <c r="IS4712" s="9"/>
      <c r="IT4712" s="9"/>
      <c r="IU4712" s="9"/>
      <c r="IV4712" s="9"/>
    </row>
    <row r="4713" s="5" customFormat="1" ht="15.75" customHeight="1" spans="3:256">
      <c r="C4713" s="7"/>
      <c r="D4713" s="1"/>
      <c r="E4713" s="1"/>
      <c r="F4713" s="8"/>
      <c r="IP4713" s="9"/>
      <c r="IQ4713" s="9"/>
      <c r="IR4713" s="9"/>
      <c r="IS4713" s="9"/>
      <c r="IT4713" s="9"/>
      <c r="IU4713" s="9"/>
      <c r="IV4713" s="9"/>
    </row>
    <row r="4714" s="5" customFormat="1" ht="15.75" customHeight="1" spans="3:256">
      <c r="C4714" s="7"/>
      <c r="D4714" s="1"/>
      <c r="E4714" s="1"/>
      <c r="F4714" s="8"/>
      <c r="IP4714" s="9"/>
      <c r="IQ4714" s="9"/>
      <c r="IR4714" s="9"/>
      <c r="IS4714" s="9"/>
      <c r="IT4714" s="9"/>
      <c r="IU4714" s="9"/>
      <c r="IV4714" s="9"/>
    </row>
    <row r="4715" s="5" customFormat="1" ht="15.75" customHeight="1" spans="3:256">
      <c r="C4715" s="7"/>
      <c r="D4715" s="1"/>
      <c r="E4715" s="1"/>
      <c r="F4715" s="8"/>
      <c r="IP4715" s="9"/>
      <c r="IQ4715" s="9"/>
      <c r="IR4715" s="9"/>
      <c r="IS4715" s="9"/>
      <c r="IT4715" s="9"/>
      <c r="IU4715" s="9"/>
      <c r="IV4715" s="9"/>
    </row>
    <row r="4716" s="5" customFormat="1" ht="15.75" customHeight="1" spans="3:256">
      <c r="C4716" s="7"/>
      <c r="D4716" s="1"/>
      <c r="E4716" s="1"/>
      <c r="F4716" s="8"/>
      <c r="IP4716" s="9"/>
      <c r="IQ4716" s="9"/>
      <c r="IR4716" s="9"/>
      <c r="IS4716" s="9"/>
      <c r="IT4716" s="9"/>
      <c r="IU4716" s="9"/>
      <c r="IV4716" s="9"/>
    </row>
    <row r="4717" s="5" customFormat="1" ht="15.75" customHeight="1" spans="3:256">
      <c r="C4717" s="7"/>
      <c r="D4717" s="1"/>
      <c r="E4717" s="1"/>
      <c r="F4717" s="8"/>
      <c r="IP4717" s="9"/>
      <c r="IQ4717" s="9"/>
      <c r="IR4717" s="9"/>
      <c r="IS4717" s="9"/>
      <c r="IT4717" s="9"/>
      <c r="IU4717" s="9"/>
      <c r="IV4717" s="9"/>
    </row>
    <row r="4718" s="5" customFormat="1" ht="15.75" customHeight="1" spans="3:256">
      <c r="C4718" s="7"/>
      <c r="D4718" s="1"/>
      <c r="E4718" s="1"/>
      <c r="F4718" s="8"/>
      <c r="IP4718" s="9"/>
      <c r="IQ4718" s="9"/>
      <c r="IR4718" s="9"/>
      <c r="IS4718" s="9"/>
      <c r="IT4718" s="9"/>
      <c r="IU4718" s="9"/>
      <c r="IV4718" s="9"/>
    </row>
    <row r="4719" s="5" customFormat="1" ht="15.75" customHeight="1" spans="3:256">
      <c r="C4719" s="7"/>
      <c r="D4719" s="1"/>
      <c r="E4719" s="1"/>
      <c r="F4719" s="8"/>
      <c r="IP4719" s="9"/>
      <c r="IQ4719" s="9"/>
      <c r="IR4719" s="9"/>
      <c r="IS4719" s="9"/>
      <c r="IT4719" s="9"/>
      <c r="IU4719" s="9"/>
      <c r="IV4719" s="9"/>
    </row>
    <row r="4720" s="5" customFormat="1" ht="15.75" customHeight="1" spans="3:256">
      <c r="C4720" s="7"/>
      <c r="D4720" s="1"/>
      <c r="E4720" s="1"/>
      <c r="F4720" s="8"/>
      <c r="IP4720" s="9"/>
      <c r="IQ4720" s="9"/>
      <c r="IR4720" s="9"/>
      <c r="IS4720" s="9"/>
      <c r="IT4720" s="9"/>
      <c r="IU4720" s="9"/>
      <c r="IV4720" s="9"/>
    </row>
    <row r="4721" s="5" customFormat="1" ht="15.75" customHeight="1" spans="3:256">
      <c r="C4721" s="7"/>
      <c r="D4721" s="1"/>
      <c r="E4721" s="1"/>
      <c r="F4721" s="8"/>
      <c r="IP4721" s="9"/>
      <c r="IQ4721" s="9"/>
      <c r="IR4721" s="9"/>
      <c r="IS4721" s="9"/>
      <c r="IT4721" s="9"/>
      <c r="IU4721" s="9"/>
      <c r="IV4721" s="9"/>
    </row>
    <row r="4722" s="5" customFormat="1" ht="15.75" customHeight="1" spans="3:256">
      <c r="C4722" s="7"/>
      <c r="D4722" s="1"/>
      <c r="E4722" s="1"/>
      <c r="F4722" s="8"/>
      <c r="IP4722" s="9"/>
      <c r="IQ4722" s="9"/>
      <c r="IR4722" s="9"/>
      <c r="IS4722" s="9"/>
      <c r="IT4722" s="9"/>
      <c r="IU4722" s="9"/>
      <c r="IV4722" s="9"/>
    </row>
    <row r="4723" s="5" customFormat="1" ht="15.75" customHeight="1" spans="3:256">
      <c r="C4723" s="7"/>
      <c r="D4723" s="1"/>
      <c r="E4723" s="1"/>
      <c r="F4723" s="8"/>
      <c r="IP4723" s="9"/>
      <c r="IQ4723" s="9"/>
      <c r="IR4723" s="9"/>
      <c r="IS4723" s="9"/>
      <c r="IT4723" s="9"/>
      <c r="IU4723" s="9"/>
      <c r="IV4723" s="9"/>
    </row>
    <row r="4724" s="5" customFormat="1" ht="15.75" customHeight="1" spans="3:256">
      <c r="C4724" s="7"/>
      <c r="D4724" s="1"/>
      <c r="E4724" s="1"/>
      <c r="F4724" s="8"/>
      <c r="IP4724" s="9"/>
      <c r="IQ4724" s="9"/>
      <c r="IR4724" s="9"/>
      <c r="IS4724" s="9"/>
      <c r="IT4724" s="9"/>
      <c r="IU4724" s="9"/>
      <c r="IV4724" s="9"/>
    </row>
    <row r="4725" s="5" customFormat="1" ht="15.75" customHeight="1" spans="3:256">
      <c r="C4725" s="7"/>
      <c r="D4725" s="1"/>
      <c r="E4725" s="1"/>
      <c r="F4725" s="8"/>
      <c r="IP4725" s="9"/>
      <c r="IQ4725" s="9"/>
      <c r="IR4725" s="9"/>
      <c r="IS4725" s="9"/>
      <c r="IT4725" s="9"/>
      <c r="IU4725" s="9"/>
      <c r="IV4725" s="9"/>
    </row>
    <row r="4726" s="5" customFormat="1" ht="15.75" customHeight="1" spans="3:256">
      <c r="C4726" s="7"/>
      <c r="D4726" s="1"/>
      <c r="E4726" s="1"/>
      <c r="F4726" s="8"/>
      <c r="IP4726" s="9"/>
      <c r="IQ4726" s="9"/>
      <c r="IR4726" s="9"/>
      <c r="IS4726" s="9"/>
      <c r="IT4726" s="9"/>
      <c r="IU4726" s="9"/>
      <c r="IV4726" s="9"/>
    </row>
    <row r="4727" s="5" customFormat="1" ht="15.75" customHeight="1" spans="3:256">
      <c r="C4727" s="7"/>
      <c r="D4727" s="1"/>
      <c r="E4727" s="1"/>
      <c r="F4727" s="8"/>
      <c r="IP4727" s="9"/>
      <c r="IQ4727" s="9"/>
      <c r="IR4727" s="9"/>
      <c r="IS4727" s="9"/>
      <c r="IT4727" s="9"/>
      <c r="IU4727" s="9"/>
      <c r="IV4727" s="9"/>
    </row>
    <row r="4728" s="5" customFormat="1" ht="15.75" customHeight="1" spans="3:256">
      <c r="C4728" s="7"/>
      <c r="D4728" s="1"/>
      <c r="E4728" s="1"/>
      <c r="F4728" s="8"/>
      <c r="IP4728" s="9"/>
      <c r="IQ4728" s="9"/>
      <c r="IR4728" s="9"/>
      <c r="IS4728" s="9"/>
      <c r="IT4728" s="9"/>
      <c r="IU4728" s="9"/>
      <c r="IV4728" s="9"/>
    </row>
    <row r="4729" s="5" customFormat="1" ht="15.75" customHeight="1" spans="3:256">
      <c r="C4729" s="7"/>
      <c r="D4729" s="1"/>
      <c r="E4729" s="1"/>
      <c r="F4729" s="8"/>
      <c r="IP4729" s="9"/>
      <c r="IQ4729" s="9"/>
      <c r="IR4729" s="9"/>
      <c r="IS4729" s="9"/>
      <c r="IT4729" s="9"/>
      <c r="IU4729" s="9"/>
      <c r="IV4729" s="9"/>
    </row>
    <row r="4730" s="5" customFormat="1" ht="15.75" customHeight="1" spans="3:256">
      <c r="C4730" s="7"/>
      <c r="D4730" s="1"/>
      <c r="E4730" s="1"/>
      <c r="F4730" s="8"/>
      <c r="IP4730" s="9"/>
      <c r="IQ4730" s="9"/>
      <c r="IR4730" s="9"/>
      <c r="IS4730" s="9"/>
      <c r="IT4730" s="9"/>
      <c r="IU4730" s="9"/>
      <c r="IV4730" s="9"/>
    </row>
    <row r="4731" s="5" customFormat="1" ht="15.75" customHeight="1" spans="3:256">
      <c r="C4731" s="7"/>
      <c r="D4731" s="1"/>
      <c r="E4731" s="1"/>
      <c r="F4731" s="8"/>
      <c r="IP4731" s="9"/>
      <c r="IQ4731" s="9"/>
      <c r="IR4731" s="9"/>
      <c r="IS4731" s="9"/>
      <c r="IT4731" s="9"/>
      <c r="IU4731" s="9"/>
      <c r="IV4731" s="9"/>
    </row>
    <row r="4732" s="5" customFormat="1" ht="15.75" customHeight="1" spans="3:256">
      <c r="C4732" s="7"/>
      <c r="D4732" s="1"/>
      <c r="E4732" s="1"/>
      <c r="F4732" s="8"/>
      <c r="IP4732" s="9"/>
      <c r="IQ4732" s="9"/>
      <c r="IR4732" s="9"/>
      <c r="IS4732" s="9"/>
      <c r="IT4732" s="9"/>
      <c r="IU4732" s="9"/>
      <c r="IV4732" s="9"/>
    </row>
    <row r="4733" s="5" customFormat="1" ht="15.75" customHeight="1" spans="3:256">
      <c r="C4733" s="7"/>
      <c r="D4733" s="1"/>
      <c r="E4733" s="1"/>
      <c r="F4733" s="8"/>
      <c r="IP4733" s="9"/>
      <c r="IQ4733" s="9"/>
      <c r="IR4733" s="9"/>
      <c r="IS4733" s="9"/>
      <c r="IT4733" s="9"/>
      <c r="IU4733" s="9"/>
      <c r="IV4733" s="9"/>
    </row>
    <row r="4734" s="5" customFormat="1" ht="15.75" customHeight="1" spans="3:256">
      <c r="C4734" s="7"/>
      <c r="D4734" s="1"/>
      <c r="E4734" s="1"/>
      <c r="F4734" s="8"/>
      <c r="IP4734" s="9"/>
      <c r="IQ4734" s="9"/>
      <c r="IR4734" s="9"/>
      <c r="IS4734" s="9"/>
      <c r="IT4734" s="9"/>
      <c r="IU4734" s="9"/>
      <c r="IV4734" s="9"/>
    </row>
    <row r="4735" s="5" customFormat="1" ht="15.75" customHeight="1" spans="3:256">
      <c r="C4735" s="7"/>
      <c r="D4735" s="1"/>
      <c r="E4735" s="1"/>
      <c r="F4735" s="8"/>
      <c r="IP4735" s="9"/>
      <c r="IQ4735" s="9"/>
      <c r="IR4735" s="9"/>
      <c r="IS4735" s="9"/>
      <c r="IT4735" s="9"/>
      <c r="IU4735" s="9"/>
      <c r="IV4735" s="9"/>
    </row>
    <row r="4736" s="5" customFormat="1" ht="15.75" customHeight="1" spans="3:256">
      <c r="C4736" s="7"/>
      <c r="D4736" s="1"/>
      <c r="E4736" s="1"/>
      <c r="F4736" s="8"/>
      <c r="IP4736" s="9"/>
      <c r="IQ4736" s="9"/>
      <c r="IR4736" s="9"/>
      <c r="IS4736" s="9"/>
      <c r="IT4736" s="9"/>
      <c r="IU4736" s="9"/>
      <c r="IV4736" s="9"/>
    </row>
    <row r="4737" s="5" customFormat="1" ht="15.75" customHeight="1" spans="3:256">
      <c r="C4737" s="7"/>
      <c r="D4737" s="1"/>
      <c r="E4737" s="1"/>
      <c r="F4737" s="8"/>
      <c r="IP4737" s="9"/>
      <c r="IQ4737" s="9"/>
      <c r="IR4737" s="9"/>
      <c r="IS4737" s="9"/>
      <c r="IT4737" s="9"/>
      <c r="IU4737" s="9"/>
      <c r="IV4737" s="9"/>
    </row>
    <row r="4738" s="5" customFormat="1" ht="15.75" customHeight="1" spans="3:256">
      <c r="C4738" s="7"/>
      <c r="D4738" s="1"/>
      <c r="E4738" s="1"/>
      <c r="F4738" s="8"/>
      <c r="IP4738" s="9"/>
      <c r="IQ4738" s="9"/>
      <c r="IR4738" s="9"/>
      <c r="IS4738" s="9"/>
      <c r="IT4738" s="9"/>
      <c r="IU4738" s="9"/>
      <c r="IV4738" s="9"/>
    </row>
    <row r="4739" s="5" customFormat="1" ht="15.75" customHeight="1" spans="3:256">
      <c r="C4739" s="7"/>
      <c r="D4739" s="1"/>
      <c r="E4739" s="1"/>
      <c r="F4739" s="8"/>
      <c r="IP4739" s="9"/>
      <c r="IQ4739" s="9"/>
      <c r="IR4739" s="9"/>
      <c r="IS4739" s="9"/>
      <c r="IT4739" s="9"/>
      <c r="IU4739" s="9"/>
      <c r="IV4739" s="9"/>
    </row>
    <row r="4740" s="5" customFormat="1" ht="15.75" customHeight="1" spans="3:256">
      <c r="C4740" s="7"/>
      <c r="D4740" s="1"/>
      <c r="E4740" s="1"/>
      <c r="F4740" s="8"/>
      <c r="IP4740" s="9"/>
      <c r="IQ4740" s="9"/>
      <c r="IR4740" s="9"/>
      <c r="IS4740" s="9"/>
      <c r="IT4740" s="9"/>
      <c r="IU4740" s="9"/>
      <c r="IV4740" s="9"/>
    </row>
    <row r="4741" s="5" customFormat="1" ht="15.75" customHeight="1" spans="3:256">
      <c r="C4741" s="7"/>
      <c r="D4741" s="1"/>
      <c r="E4741" s="1"/>
      <c r="F4741" s="8"/>
      <c r="IP4741" s="9"/>
      <c r="IQ4741" s="9"/>
      <c r="IR4741" s="9"/>
      <c r="IS4741" s="9"/>
      <c r="IT4741" s="9"/>
      <c r="IU4741" s="9"/>
      <c r="IV4741" s="9"/>
    </row>
    <row r="4742" s="5" customFormat="1" ht="15.75" customHeight="1" spans="3:256">
      <c r="C4742" s="7"/>
      <c r="D4742" s="1"/>
      <c r="E4742" s="1"/>
      <c r="F4742" s="8"/>
      <c r="IP4742" s="9"/>
      <c r="IQ4742" s="9"/>
      <c r="IR4742" s="9"/>
      <c r="IS4742" s="9"/>
      <c r="IT4742" s="9"/>
      <c r="IU4742" s="9"/>
      <c r="IV4742" s="9"/>
    </row>
    <row r="4743" s="5" customFormat="1" ht="15.75" customHeight="1" spans="3:256">
      <c r="C4743" s="7"/>
      <c r="D4743" s="1"/>
      <c r="E4743" s="1"/>
      <c r="F4743" s="8"/>
      <c r="IP4743" s="9"/>
      <c r="IQ4743" s="9"/>
      <c r="IR4743" s="9"/>
      <c r="IS4743" s="9"/>
      <c r="IT4743" s="9"/>
      <c r="IU4743" s="9"/>
      <c r="IV4743" s="9"/>
    </row>
    <row r="4744" s="5" customFormat="1" ht="15.75" customHeight="1" spans="3:256">
      <c r="C4744" s="7"/>
      <c r="D4744" s="1"/>
      <c r="E4744" s="1"/>
      <c r="F4744" s="8"/>
      <c r="IP4744" s="9"/>
      <c r="IQ4744" s="9"/>
      <c r="IR4744" s="9"/>
      <c r="IS4744" s="9"/>
      <c r="IT4744" s="9"/>
      <c r="IU4744" s="9"/>
      <c r="IV4744" s="9"/>
    </row>
    <row r="4745" s="5" customFormat="1" ht="15.75" customHeight="1" spans="3:256">
      <c r="C4745" s="7"/>
      <c r="D4745" s="1"/>
      <c r="E4745" s="1"/>
      <c r="F4745" s="8"/>
      <c r="IP4745" s="9"/>
      <c r="IQ4745" s="9"/>
      <c r="IR4745" s="9"/>
      <c r="IS4745" s="9"/>
      <c r="IT4745" s="9"/>
      <c r="IU4745" s="9"/>
      <c r="IV4745" s="9"/>
    </row>
    <row r="4746" s="5" customFormat="1" ht="15.75" customHeight="1" spans="3:256">
      <c r="C4746" s="7"/>
      <c r="D4746" s="1"/>
      <c r="E4746" s="1"/>
      <c r="F4746" s="8"/>
      <c r="IP4746" s="9"/>
      <c r="IQ4746" s="9"/>
      <c r="IR4746" s="9"/>
      <c r="IS4746" s="9"/>
      <c r="IT4746" s="9"/>
      <c r="IU4746" s="9"/>
      <c r="IV4746" s="9"/>
    </row>
    <row r="4747" s="5" customFormat="1" ht="15.75" customHeight="1" spans="3:256">
      <c r="C4747" s="7"/>
      <c r="D4747" s="1"/>
      <c r="E4747" s="1"/>
      <c r="F4747" s="8"/>
      <c r="IP4747" s="9"/>
      <c r="IQ4747" s="9"/>
      <c r="IR4747" s="9"/>
      <c r="IS4747" s="9"/>
      <c r="IT4747" s="9"/>
      <c r="IU4747" s="9"/>
      <c r="IV4747" s="9"/>
    </row>
    <row r="4748" s="5" customFormat="1" ht="15.75" customHeight="1" spans="3:256">
      <c r="C4748" s="7"/>
      <c r="D4748" s="1"/>
      <c r="E4748" s="1"/>
      <c r="F4748" s="8"/>
      <c r="IP4748" s="9"/>
      <c r="IQ4748" s="9"/>
      <c r="IR4748" s="9"/>
      <c r="IS4748" s="9"/>
      <c r="IT4748" s="9"/>
      <c r="IU4748" s="9"/>
      <c r="IV4748" s="9"/>
    </row>
    <row r="4749" s="5" customFormat="1" ht="15.75" customHeight="1" spans="3:256">
      <c r="C4749" s="7"/>
      <c r="D4749" s="1"/>
      <c r="E4749" s="1"/>
      <c r="F4749" s="8"/>
      <c r="IP4749" s="9"/>
      <c r="IQ4749" s="9"/>
      <c r="IR4749" s="9"/>
      <c r="IS4749" s="9"/>
      <c r="IT4749" s="9"/>
      <c r="IU4749" s="9"/>
      <c r="IV4749" s="9"/>
    </row>
    <row r="4750" s="5" customFormat="1" ht="15.75" customHeight="1" spans="3:256">
      <c r="C4750" s="7"/>
      <c r="D4750" s="1"/>
      <c r="E4750" s="1"/>
      <c r="F4750" s="8"/>
      <c r="IP4750" s="9"/>
      <c r="IQ4750" s="9"/>
      <c r="IR4750" s="9"/>
      <c r="IS4750" s="9"/>
      <c r="IT4750" s="9"/>
      <c r="IU4750" s="9"/>
      <c r="IV4750" s="9"/>
    </row>
    <row r="4751" s="5" customFormat="1" ht="15.75" customHeight="1" spans="3:256">
      <c r="C4751" s="7"/>
      <c r="D4751" s="1"/>
      <c r="E4751" s="1"/>
      <c r="F4751" s="8"/>
      <c r="IP4751" s="9"/>
      <c r="IQ4751" s="9"/>
      <c r="IR4751" s="9"/>
      <c r="IS4751" s="9"/>
      <c r="IT4751" s="9"/>
      <c r="IU4751" s="9"/>
      <c r="IV4751" s="9"/>
    </row>
    <row r="4752" s="5" customFormat="1" ht="15.75" customHeight="1" spans="3:256">
      <c r="C4752" s="7"/>
      <c r="D4752" s="1"/>
      <c r="E4752" s="1"/>
      <c r="F4752" s="8"/>
      <c r="IP4752" s="9"/>
      <c r="IQ4752" s="9"/>
      <c r="IR4752" s="9"/>
      <c r="IS4752" s="9"/>
      <c r="IT4752" s="9"/>
      <c r="IU4752" s="9"/>
      <c r="IV4752" s="9"/>
    </row>
    <row r="4753" s="5" customFormat="1" ht="15.75" customHeight="1" spans="3:256">
      <c r="C4753" s="7"/>
      <c r="D4753" s="1"/>
      <c r="E4753" s="1"/>
      <c r="F4753" s="8"/>
      <c r="IP4753" s="9"/>
      <c r="IQ4753" s="9"/>
      <c r="IR4753" s="9"/>
      <c r="IS4753" s="9"/>
      <c r="IT4753" s="9"/>
      <c r="IU4753" s="9"/>
      <c r="IV4753" s="9"/>
    </row>
    <row r="4754" s="5" customFormat="1" ht="15.75" customHeight="1" spans="3:256">
      <c r="C4754" s="7"/>
      <c r="D4754" s="1"/>
      <c r="E4754" s="1"/>
      <c r="F4754" s="8"/>
      <c r="IP4754" s="9"/>
      <c r="IQ4754" s="9"/>
      <c r="IR4754" s="9"/>
      <c r="IS4754" s="9"/>
      <c r="IT4754" s="9"/>
      <c r="IU4754" s="9"/>
      <c r="IV4754" s="9"/>
    </row>
    <row r="4755" s="5" customFormat="1" ht="15.75" customHeight="1" spans="3:256">
      <c r="C4755" s="7"/>
      <c r="D4755" s="1"/>
      <c r="E4755" s="1"/>
      <c r="F4755" s="8"/>
      <c r="IP4755" s="9"/>
      <c r="IQ4755" s="9"/>
      <c r="IR4755" s="9"/>
      <c r="IS4755" s="9"/>
      <c r="IT4755" s="9"/>
      <c r="IU4755" s="9"/>
      <c r="IV4755" s="9"/>
    </row>
    <row r="4756" s="5" customFormat="1" ht="15.75" customHeight="1" spans="3:256">
      <c r="C4756" s="7"/>
      <c r="D4756" s="1"/>
      <c r="E4756" s="1"/>
      <c r="F4756" s="8"/>
      <c r="IP4756" s="9"/>
      <c r="IQ4756" s="9"/>
      <c r="IR4756" s="9"/>
      <c r="IS4756" s="9"/>
      <c r="IT4756" s="9"/>
      <c r="IU4756" s="9"/>
      <c r="IV4756" s="9"/>
    </row>
    <row r="4757" s="5" customFormat="1" ht="15.75" customHeight="1" spans="3:256">
      <c r="C4757" s="7"/>
      <c r="D4757" s="1"/>
      <c r="E4757" s="1"/>
      <c r="F4757" s="8"/>
      <c r="IP4757" s="9"/>
      <c r="IQ4757" s="9"/>
      <c r="IR4757" s="9"/>
      <c r="IS4757" s="9"/>
      <c r="IT4757" s="9"/>
      <c r="IU4757" s="9"/>
      <c r="IV4757" s="9"/>
    </row>
    <row r="4758" s="5" customFormat="1" ht="15.75" customHeight="1" spans="3:256">
      <c r="C4758" s="7"/>
      <c r="D4758" s="1"/>
      <c r="E4758" s="1"/>
      <c r="F4758" s="8"/>
      <c r="IP4758" s="9"/>
      <c r="IQ4758" s="9"/>
      <c r="IR4758" s="9"/>
      <c r="IS4758" s="9"/>
      <c r="IT4758" s="9"/>
      <c r="IU4758" s="9"/>
      <c r="IV4758" s="9"/>
    </row>
    <row r="4759" s="5" customFormat="1" ht="15.75" customHeight="1" spans="3:256">
      <c r="C4759" s="7"/>
      <c r="D4759" s="1"/>
      <c r="E4759" s="1"/>
      <c r="F4759" s="8"/>
      <c r="IP4759" s="9"/>
      <c r="IQ4759" s="9"/>
      <c r="IR4759" s="9"/>
      <c r="IS4759" s="9"/>
      <c r="IT4759" s="9"/>
      <c r="IU4759" s="9"/>
      <c r="IV4759" s="9"/>
    </row>
    <row r="4760" s="5" customFormat="1" ht="15.75" customHeight="1" spans="3:256">
      <c r="C4760" s="7"/>
      <c r="D4760" s="1"/>
      <c r="E4760" s="1"/>
      <c r="F4760" s="8"/>
      <c r="IP4760" s="9"/>
      <c r="IQ4760" s="9"/>
      <c r="IR4760" s="9"/>
      <c r="IS4760" s="9"/>
      <c r="IT4760" s="9"/>
      <c r="IU4760" s="9"/>
      <c r="IV4760" s="9"/>
    </row>
    <row r="4761" s="5" customFormat="1" ht="15.75" customHeight="1" spans="3:256">
      <c r="C4761" s="7"/>
      <c r="D4761" s="1"/>
      <c r="E4761" s="1"/>
      <c r="F4761" s="8"/>
      <c r="IP4761" s="9"/>
      <c r="IQ4761" s="9"/>
      <c r="IR4761" s="9"/>
      <c r="IS4761" s="9"/>
      <c r="IT4761" s="9"/>
      <c r="IU4761" s="9"/>
      <c r="IV4761" s="9"/>
    </row>
    <row r="4762" s="5" customFormat="1" ht="15.75" customHeight="1" spans="3:256">
      <c r="C4762" s="7"/>
      <c r="D4762" s="1"/>
      <c r="E4762" s="1"/>
      <c r="F4762" s="8"/>
      <c r="IP4762" s="9"/>
      <c r="IQ4762" s="9"/>
      <c r="IR4762" s="9"/>
      <c r="IS4762" s="9"/>
      <c r="IT4762" s="9"/>
      <c r="IU4762" s="9"/>
      <c r="IV4762" s="9"/>
    </row>
    <row r="4763" s="5" customFormat="1" ht="15.75" customHeight="1" spans="3:256">
      <c r="C4763" s="7"/>
      <c r="D4763" s="1"/>
      <c r="E4763" s="1"/>
      <c r="F4763" s="8"/>
      <c r="IP4763" s="9"/>
      <c r="IQ4763" s="9"/>
      <c r="IR4763" s="9"/>
      <c r="IS4763" s="9"/>
      <c r="IT4763" s="9"/>
      <c r="IU4763" s="9"/>
      <c r="IV4763" s="9"/>
    </row>
    <row r="4764" s="5" customFormat="1" ht="15.75" customHeight="1" spans="3:256">
      <c r="C4764" s="7"/>
      <c r="D4764" s="1"/>
      <c r="E4764" s="1"/>
      <c r="F4764" s="8"/>
      <c r="IP4764" s="9"/>
      <c r="IQ4764" s="9"/>
      <c r="IR4764" s="9"/>
      <c r="IS4764" s="9"/>
      <c r="IT4764" s="9"/>
      <c r="IU4764" s="9"/>
      <c r="IV4764" s="9"/>
    </row>
    <row r="4765" s="5" customFormat="1" ht="15.75" customHeight="1" spans="3:256">
      <c r="C4765" s="7"/>
      <c r="D4765" s="1"/>
      <c r="E4765" s="1"/>
      <c r="F4765" s="8"/>
      <c r="IP4765" s="9"/>
      <c r="IQ4765" s="9"/>
      <c r="IR4765" s="9"/>
      <c r="IS4765" s="9"/>
      <c r="IT4765" s="9"/>
      <c r="IU4765" s="9"/>
      <c r="IV4765" s="9"/>
    </row>
    <row r="4766" s="5" customFormat="1" ht="15.75" customHeight="1" spans="3:256">
      <c r="C4766" s="7"/>
      <c r="D4766" s="1"/>
      <c r="E4766" s="1"/>
      <c r="F4766" s="8"/>
      <c r="IP4766" s="9"/>
      <c r="IQ4766" s="9"/>
      <c r="IR4766" s="9"/>
      <c r="IS4766" s="9"/>
      <c r="IT4766" s="9"/>
      <c r="IU4766" s="9"/>
      <c r="IV4766" s="9"/>
    </row>
    <row r="4767" s="5" customFormat="1" ht="15.75" customHeight="1" spans="3:256">
      <c r="C4767" s="7"/>
      <c r="D4767" s="1"/>
      <c r="E4767" s="1"/>
      <c r="F4767" s="8"/>
      <c r="IP4767" s="9"/>
      <c r="IQ4767" s="9"/>
      <c r="IR4767" s="9"/>
      <c r="IS4767" s="9"/>
      <c r="IT4767" s="9"/>
      <c r="IU4767" s="9"/>
      <c r="IV4767" s="9"/>
    </row>
    <row r="4768" s="5" customFormat="1" ht="15.75" customHeight="1" spans="3:256">
      <c r="C4768" s="7"/>
      <c r="D4768" s="1"/>
      <c r="E4768" s="1"/>
      <c r="F4768" s="8"/>
      <c r="IP4768" s="9"/>
      <c r="IQ4768" s="9"/>
      <c r="IR4768" s="9"/>
      <c r="IS4768" s="9"/>
      <c r="IT4768" s="9"/>
      <c r="IU4768" s="9"/>
      <c r="IV4768" s="9"/>
    </row>
    <row r="4769" s="5" customFormat="1" ht="15.75" customHeight="1" spans="3:256">
      <c r="C4769" s="7"/>
      <c r="D4769" s="1"/>
      <c r="E4769" s="1"/>
      <c r="F4769" s="8"/>
      <c r="IP4769" s="9"/>
      <c r="IQ4769" s="9"/>
      <c r="IR4769" s="9"/>
      <c r="IS4769" s="9"/>
      <c r="IT4769" s="9"/>
      <c r="IU4769" s="9"/>
      <c r="IV4769" s="9"/>
    </row>
    <row r="4770" s="5" customFormat="1" ht="15.75" customHeight="1" spans="3:256">
      <c r="C4770" s="7"/>
      <c r="D4770" s="1"/>
      <c r="E4770" s="1"/>
      <c r="F4770" s="8"/>
      <c r="IP4770" s="9"/>
      <c r="IQ4770" s="9"/>
      <c r="IR4770" s="9"/>
      <c r="IS4770" s="9"/>
      <c r="IT4770" s="9"/>
      <c r="IU4770" s="9"/>
      <c r="IV4770" s="9"/>
    </row>
    <row r="4771" s="5" customFormat="1" ht="15.75" customHeight="1" spans="3:256">
      <c r="C4771" s="7"/>
      <c r="D4771" s="1"/>
      <c r="E4771" s="1"/>
      <c r="F4771" s="8"/>
      <c r="IP4771" s="9"/>
      <c r="IQ4771" s="9"/>
      <c r="IR4771" s="9"/>
      <c r="IS4771" s="9"/>
      <c r="IT4771" s="9"/>
      <c r="IU4771" s="9"/>
      <c r="IV4771" s="9"/>
    </row>
    <row r="4772" s="5" customFormat="1" ht="15.75" customHeight="1" spans="3:256">
      <c r="C4772" s="7"/>
      <c r="D4772" s="1"/>
      <c r="E4772" s="1"/>
      <c r="F4772" s="8"/>
      <c r="IP4772" s="9"/>
      <c r="IQ4772" s="9"/>
      <c r="IR4772" s="9"/>
      <c r="IS4772" s="9"/>
      <c r="IT4772" s="9"/>
      <c r="IU4772" s="9"/>
      <c r="IV4772" s="9"/>
    </row>
    <row r="4773" s="5" customFormat="1" ht="15.75" customHeight="1" spans="3:256">
      <c r="C4773" s="7"/>
      <c r="D4773" s="1"/>
      <c r="E4773" s="1"/>
      <c r="F4773" s="8"/>
      <c r="IP4773" s="9"/>
      <c r="IQ4773" s="9"/>
      <c r="IR4773" s="9"/>
      <c r="IS4773" s="9"/>
      <c r="IT4773" s="9"/>
      <c r="IU4773" s="9"/>
      <c r="IV4773" s="9"/>
    </row>
    <row r="4774" s="5" customFormat="1" ht="15.75" customHeight="1" spans="3:256">
      <c r="C4774" s="7"/>
      <c r="D4774" s="1"/>
      <c r="E4774" s="1"/>
      <c r="F4774" s="8"/>
      <c r="IP4774" s="9"/>
      <c r="IQ4774" s="9"/>
      <c r="IR4774" s="9"/>
      <c r="IS4774" s="9"/>
      <c r="IT4774" s="9"/>
      <c r="IU4774" s="9"/>
      <c r="IV4774" s="9"/>
    </row>
    <row r="4775" s="5" customFormat="1" ht="15.75" customHeight="1" spans="3:256">
      <c r="C4775" s="7"/>
      <c r="D4775" s="1"/>
      <c r="E4775" s="1"/>
      <c r="F4775" s="8"/>
      <c r="IP4775" s="9"/>
      <c r="IQ4775" s="9"/>
      <c r="IR4775" s="9"/>
      <c r="IS4775" s="9"/>
      <c r="IT4775" s="9"/>
      <c r="IU4775" s="9"/>
      <c r="IV4775" s="9"/>
    </row>
    <row r="4776" s="5" customFormat="1" ht="15.75" customHeight="1" spans="3:256">
      <c r="C4776" s="7"/>
      <c r="D4776" s="1"/>
      <c r="E4776" s="1"/>
      <c r="F4776" s="8"/>
      <c r="IP4776" s="9"/>
      <c r="IQ4776" s="9"/>
      <c r="IR4776" s="9"/>
      <c r="IS4776" s="9"/>
      <c r="IT4776" s="9"/>
      <c r="IU4776" s="9"/>
      <c r="IV4776" s="9"/>
    </row>
    <row r="4777" s="5" customFormat="1" ht="15.75" customHeight="1" spans="3:256">
      <c r="C4777" s="7"/>
      <c r="D4777" s="1"/>
      <c r="E4777" s="1"/>
      <c r="F4777" s="8"/>
      <c r="IP4777" s="9"/>
      <c r="IQ4777" s="9"/>
      <c r="IR4777" s="9"/>
      <c r="IS4777" s="9"/>
      <c r="IT4777" s="9"/>
      <c r="IU4777" s="9"/>
      <c r="IV4777" s="9"/>
    </row>
    <row r="4778" s="5" customFormat="1" ht="15.75" customHeight="1" spans="3:256">
      <c r="C4778" s="7"/>
      <c r="D4778" s="1"/>
      <c r="E4778" s="1"/>
      <c r="F4778" s="8"/>
      <c r="IP4778" s="9"/>
      <c r="IQ4778" s="9"/>
      <c r="IR4778" s="9"/>
      <c r="IS4778" s="9"/>
      <c r="IT4778" s="9"/>
      <c r="IU4778" s="9"/>
      <c r="IV4778" s="9"/>
    </row>
    <row r="4779" s="5" customFormat="1" ht="15.75" customHeight="1" spans="3:256">
      <c r="C4779" s="7"/>
      <c r="D4779" s="1"/>
      <c r="E4779" s="1"/>
      <c r="F4779" s="8"/>
      <c r="IP4779" s="9"/>
      <c r="IQ4779" s="9"/>
      <c r="IR4779" s="9"/>
      <c r="IS4779" s="9"/>
      <c r="IT4779" s="9"/>
      <c r="IU4779" s="9"/>
      <c r="IV4779" s="9"/>
    </row>
    <row r="4780" s="5" customFormat="1" ht="15.75" customHeight="1" spans="3:256">
      <c r="C4780" s="7"/>
      <c r="D4780" s="1"/>
      <c r="E4780" s="1"/>
      <c r="F4780" s="8"/>
      <c r="IP4780" s="9"/>
      <c r="IQ4780" s="9"/>
      <c r="IR4780" s="9"/>
      <c r="IS4780" s="9"/>
      <c r="IT4780" s="9"/>
      <c r="IU4780" s="9"/>
      <c r="IV4780" s="9"/>
    </row>
    <row r="4781" s="5" customFormat="1" ht="15.75" customHeight="1" spans="3:256">
      <c r="C4781" s="7"/>
      <c r="D4781" s="1"/>
      <c r="E4781" s="1"/>
      <c r="F4781" s="8"/>
      <c r="IP4781" s="9"/>
      <c r="IQ4781" s="9"/>
      <c r="IR4781" s="9"/>
      <c r="IS4781" s="9"/>
      <c r="IT4781" s="9"/>
      <c r="IU4781" s="9"/>
      <c r="IV4781" s="9"/>
    </row>
    <row r="4782" s="5" customFormat="1" ht="15.75" customHeight="1" spans="3:256">
      <c r="C4782" s="7"/>
      <c r="D4782" s="1"/>
      <c r="E4782" s="1"/>
      <c r="F4782" s="8"/>
      <c r="IP4782" s="9"/>
      <c r="IQ4782" s="9"/>
      <c r="IR4782" s="9"/>
      <c r="IS4782" s="9"/>
      <c r="IT4782" s="9"/>
      <c r="IU4782" s="9"/>
      <c r="IV4782" s="9"/>
    </row>
    <row r="4783" s="5" customFormat="1" ht="15.75" customHeight="1" spans="3:256">
      <c r="C4783" s="7"/>
      <c r="D4783" s="1"/>
      <c r="E4783" s="1"/>
      <c r="F4783" s="8"/>
      <c r="IP4783" s="9"/>
      <c r="IQ4783" s="9"/>
      <c r="IR4783" s="9"/>
      <c r="IS4783" s="9"/>
      <c r="IT4783" s="9"/>
      <c r="IU4783" s="9"/>
      <c r="IV4783" s="9"/>
    </row>
    <row r="4784" s="5" customFormat="1" ht="15.75" customHeight="1" spans="3:256">
      <c r="C4784" s="7"/>
      <c r="D4784" s="1"/>
      <c r="E4784" s="1"/>
      <c r="F4784" s="8"/>
      <c r="IP4784" s="9"/>
      <c r="IQ4784" s="9"/>
      <c r="IR4784" s="9"/>
      <c r="IS4784" s="9"/>
      <c r="IT4784" s="9"/>
      <c r="IU4784" s="9"/>
      <c r="IV4784" s="9"/>
    </row>
    <row r="4785" s="5" customFormat="1" ht="15.75" customHeight="1" spans="3:256">
      <c r="C4785" s="7"/>
      <c r="D4785" s="1"/>
      <c r="E4785" s="1"/>
      <c r="F4785" s="8"/>
      <c r="IP4785" s="9"/>
      <c r="IQ4785" s="9"/>
      <c r="IR4785" s="9"/>
      <c r="IS4785" s="9"/>
      <c r="IT4785" s="9"/>
      <c r="IU4785" s="9"/>
      <c r="IV4785" s="9"/>
    </row>
    <row r="4786" s="5" customFormat="1" ht="15.75" customHeight="1" spans="3:256">
      <c r="C4786" s="7"/>
      <c r="D4786" s="1"/>
      <c r="E4786" s="1"/>
      <c r="F4786" s="8"/>
      <c r="IP4786" s="9"/>
      <c r="IQ4786" s="9"/>
      <c r="IR4786" s="9"/>
      <c r="IS4786" s="9"/>
      <c r="IT4786" s="9"/>
      <c r="IU4786" s="9"/>
      <c r="IV4786" s="9"/>
    </row>
    <row r="4787" s="5" customFormat="1" ht="15.75" customHeight="1" spans="3:256">
      <c r="C4787" s="7"/>
      <c r="D4787" s="1"/>
      <c r="E4787" s="1"/>
      <c r="F4787" s="8"/>
      <c r="IP4787" s="9"/>
      <c r="IQ4787" s="9"/>
      <c r="IR4787" s="9"/>
      <c r="IS4787" s="9"/>
      <c r="IT4787" s="9"/>
      <c r="IU4787" s="9"/>
      <c r="IV4787" s="9"/>
    </row>
    <row r="4788" s="5" customFormat="1" ht="15.75" customHeight="1" spans="3:256">
      <c r="C4788" s="7"/>
      <c r="D4788" s="1"/>
      <c r="E4788" s="1"/>
      <c r="F4788" s="8"/>
      <c r="IP4788" s="9"/>
      <c r="IQ4788" s="9"/>
      <c r="IR4788" s="9"/>
      <c r="IS4788" s="9"/>
      <c r="IT4788" s="9"/>
      <c r="IU4788" s="9"/>
      <c r="IV4788" s="9"/>
    </row>
    <row r="4789" s="5" customFormat="1" ht="15.75" customHeight="1" spans="3:256">
      <c r="C4789" s="7"/>
      <c r="D4789" s="1"/>
      <c r="E4789" s="1"/>
      <c r="F4789" s="8"/>
      <c r="IP4789" s="9"/>
      <c r="IQ4789" s="9"/>
      <c r="IR4789" s="9"/>
      <c r="IS4789" s="9"/>
      <c r="IT4789" s="9"/>
      <c r="IU4789" s="9"/>
      <c r="IV4789" s="9"/>
    </row>
    <row r="4790" s="5" customFormat="1" ht="15.75" customHeight="1" spans="3:256">
      <c r="C4790" s="7"/>
      <c r="D4790" s="1"/>
      <c r="E4790" s="1"/>
      <c r="F4790" s="8"/>
      <c r="IP4790" s="9"/>
      <c r="IQ4790" s="9"/>
      <c r="IR4790" s="9"/>
      <c r="IS4790" s="9"/>
      <c r="IT4790" s="9"/>
      <c r="IU4790" s="9"/>
      <c r="IV4790" s="9"/>
    </row>
    <row r="4791" s="5" customFormat="1" ht="15.75" customHeight="1" spans="3:256">
      <c r="C4791" s="7"/>
      <c r="D4791" s="1"/>
      <c r="E4791" s="1"/>
      <c r="F4791" s="8"/>
      <c r="IP4791" s="9"/>
      <c r="IQ4791" s="9"/>
      <c r="IR4791" s="9"/>
      <c r="IS4791" s="9"/>
      <c r="IT4791" s="9"/>
      <c r="IU4791" s="9"/>
      <c r="IV4791" s="9"/>
    </row>
    <row r="4792" s="5" customFormat="1" ht="15.75" customHeight="1" spans="3:256">
      <c r="C4792" s="7"/>
      <c r="D4792" s="1"/>
      <c r="E4792" s="1"/>
      <c r="F4792" s="8"/>
      <c r="IP4792" s="9"/>
      <c r="IQ4792" s="9"/>
      <c r="IR4792" s="9"/>
      <c r="IS4792" s="9"/>
      <c r="IT4792" s="9"/>
      <c r="IU4792" s="9"/>
      <c r="IV4792" s="9"/>
    </row>
    <row r="4793" s="5" customFormat="1" ht="15.75" customHeight="1" spans="3:256">
      <c r="C4793" s="7"/>
      <c r="D4793" s="1"/>
      <c r="E4793" s="1"/>
      <c r="F4793" s="8"/>
      <c r="IP4793" s="9"/>
      <c r="IQ4793" s="9"/>
      <c r="IR4793" s="9"/>
      <c r="IS4793" s="9"/>
      <c r="IT4793" s="9"/>
      <c r="IU4793" s="9"/>
      <c r="IV4793" s="9"/>
    </row>
    <row r="4794" s="5" customFormat="1" ht="15.75" customHeight="1" spans="3:256">
      <c r="C4794" s="7"/>
      <c r="D4794" s="1"/>
      <c r="E4794" s="1"/>
      <c r="F4794" s="8"/>
      <c r="IP4794" s="9"/>
      <c r="IQ4794" s="9"/>
      <c r="IR4794" s="9"/>
      <c r="IS4794" s="9"/>
      <c r="IT4794" s="9"/>
      <c r="IU4794" s="9"/>
      <c r="IV4794" s="9"/>
    </row>
    <row r="4795" s="5" customFormat="1" ht="15.75" customHeight="1" spans="3:256">
      <c r="C4795" s="7"/>
      <c r="D4795" s="1"/>
      <c r="E4795" s="1"/>
      <c r="F4795" s="8"/>
      <c r="IP4795" s="9"/>
      <c r="IQ4795" s="9"/>
      <c r="IR4795" s="9"/>
      <c r="IS4795" s="9"/>
      <c r="IT4795" s="9"/>
      <c r="IU4795" s="9"/>
      <c r="IV4795" s="9"/>
    </row>
    <row r="4796" s="5" customFormat="1" ht="15.75" customHeight="1" spans="3:256">
      <c r="C4796" s="7"/>
      <c r="D4796" s="1"/>
      <c r="E4796" s="1"/>
      <c r="F4796" s="8"/>
      <c r="IP4796" s="9"/>
      <c r="IQ4796" s="9"/>
      <c r="IR4796" s="9"/>
      <c r="IS4796" s="9"/>
      <c r="IT4796" s="9"/>
      <c r="IU4796" s="9"/>
      <c r="IV4796" s="9"/>
    </row>
    <row r="4797" s="5" customFormat="1" ht="15.75" customHeight="1" spans="3:256">
      <c r="C4797" s="7"/>
      <c r="D4797" s="1"/>
      <c r="E4797" s="1"/>
      <c r="F4797" s="8"/>
      <c r="IP4797" s="9"/>
      <c r="IQ4797" s="9"/>
      <c r="IR4797" s="9"/>
      <c r="IS4797" s="9"/>
      <c r="IT4797" s="9"/>
      <c r="IU4797" s="9"/>
      <c r="IV4797" s="9"/>
    </row>
    <row r="4798" s="5" customFormat="1" ht="15.75" customHeight="1" spans="3:256">
      <c r="C4798" s="7"/>
      <c r="D4798" s="1"/>
      <c r="E4798" s="1"/>
      <c r="F4798" s="8"/>
      <c r="IP4798" s="9"/>
      <c r="IQ4798" s="9"/>
      <c r="IR4798" s="9"/>
      <c r="IS4798" s="9"/>
      <c r="IT4798" s="9"/>
      <c r="IU4798" s="9"/>
      <c r="IV4798" s="9"/>
    </row>
    <row r="4799" s="5" customFormat="1" ht="15.75" customHeight="1" spans="3:256">
      <c r="C4799" s="7"/>
      <c r="D4799" s="1"/>
      <c r="E4799" s="1"/>
      <c r="F4799" s="8"/>
      <c r="IP4799" s="9"/>
      <c r="IQ4799" s="9"/>
      <c r="IR4799" s="9"/>
      <c r="IS4799" s="9"/>
      <c r="IT4799" s="9"/>
      <c r="IU4799" s="9"/>
      <c r="IV4799" s="9"/>
    </row>
    <row r="4800" s="5" customFormat="1" ht="15.75" customHeight="1" spans="3:256">
      <c r="C4800" s="7"/>
      <c r="D4800" s="1"/>
      <c r="E4800" s="1"/>
      <c r="F4800" s="8"/>
      <c r="IP4800" s="9"/>
      <c r="IQ4800" s="9"/>
      <c r="IR4800" s="9"/>
      <c r="IS4800" s="9"/>
      <c r="IT4800" s="9"/>
      <c r="IU4800" s="9"/>
      <c r="IV4800" s="9"/>
    </row>
    <row r="4801" s="5" customFormat="1" ht="15.75" customHeight="1" spans="3:256">
      <c r="C4801" s="7"/>
      <c r="D4801" s="1"/>
      <c r="E4801" s="1"/>
      <c r="F4801" s="8"/>
      <c r="IP4801" s="9"/>
      <c r="IQ4801" s="9"/>
      <c r="IR4801" s="9"/>
      <c r="IS4801" s="9"/>
      <c r="IT4801" s="9"/>
      <c r="IU4801" s="9"/>
      <c r="IV4801" s="9"/>
    </row>
    <row r="4802" s="5" customFormat="1" ht="15.75" customHeight="1" spans="3:256">
      <c r="C4802" s="7"/>
      <c r="D4802" s="1"/>
      <c r="E4802" s="1"/>
      <c r="F4802" s="8"/>
      <c r="IP4802" s="9"/>
      <c r="IQ4802" s="9"/>
      <c r="IR4802" s="9"/>
      <c r="IS4802" s="9"/>
      <c r="IT4802" s="9"/>
      <c r="IU4802" s="9"/>
      <c r="IV4802" s="9"/>
    </row>
    <row r="4803" s="5" customFormat="1" ht="15.75" customHeight="1" spans="3:256">
      <c r="C4803" s="7"/>
      <c r="D4803" s="1"/>
      <c r="E4803" s="1"/>
      <c r="F4803" s="8"/>
      <c r="IP4803" s="9"/>
      <c r="IQ4803" s="9"/>
      <c r="IR4803" s="9"/>
      <c r="IS4803" s="9"/>
      <c r="IT4803" s="9"/>
      <c r="IU4803" s="9"/>
      <c r="IV4803" s="9"/>
    </row>
    <row r="4804" s="5" customFormat="1" ht="15.75" customHeight="1" spans="3:256">
      <c r="C4804" s="7"/>
      <c r="D4804" s="1"/>
      <c r="E4804" s="1"/>
      <c r="F4804" s="8"/>
      <c r="IP4804" s="9"/>
      <c r="IQ4804" s="9"/>
      <c r="IR4804" s="9"/>
      <c r="IS4804" s="9"/>
      <c r="IT4804" s="9"/>
      <c r="IU4804" s="9"/>
      <c r="IV4804" s="9"/>
    </row>
    <row r="4805" s="5" customFormat="1" ht="15.75" customHeight="1" spans="3:256">
      <c r="C4805" s="7"/>
      <c r="D4805" s="1"/>
      <c r="E4805" s="1"/>
      <c r="F4805" s="8"/>
      <c r="IP4805" s="9"/>
      <c r="IQ4805" s="9"/>
      <c r="IR4805" s="9"/>
      <c r="IS4805" s="9"/>
      <c r="IT4805" s="9"/>
      <c r="IU4805" s="9"/>
      <c r="IV4805" s="9"/>
    </row>
    <row r="4806" s="5" customFormat="1" ht="15.75" customHeight="1" spans="3:256">
      <c r="C4806" s="7"/>
      <c r="D4806" s="1"/>
      <c r="E4806" s="1"/>
      <c r="F4806" s="8"/>
      <c r="IP4806" s="9"/>
      <c r="IQ4806" s="9"/>
      <c r="IR4806" s="9"/>
      <c r="IS4806" s="9"/>
      <c r="IT4806" s="9"/>
      <c r="IU4806" s="9"/>
      <c r="IV4806" s="9"/>
    </row>
    <row r="4807" s="5" customFormat="1" ht="15.75" customHeight="1" spans="3:256">
      <c r="C4807" s="7"/>
      <c r="D4807" s="1"/>
      <c r="E4807" s="1"/>
      <c r="F4807" s="8"/>
      <c r="IP4807" s="9"/>
      <c r="IQ4807" s="9"/>
      <c r="IR4807" s="9"/>
      <c r="IS4807" s="9"/>
      <c r="IT4807" s="9"/>
      <c r="IU4807" s="9"/>
      <c r="IV4807" s="9"/>
    </row>
    <row r="4808" s="5" customFormat="1" ht="15.75" customHeight="1" spans="3:256">
      <c r="C4808" s="7"/>
      <c r="D4808" s="1"/>
      <c r="E4808" s="1"/>
      <c r="F4808" s="8"/>
      <c r="IP4808" s="9"/>
      <c r="IQ4808" s="9"/>
      <c r="IR4808" s="9"/>
      <c r="IS4808" s="9"/>
      <c r="IT4808" s="9"/>
      <c r="IU4808" s="9"/>
      <c r="IV4808" s="9"/>
    </row>
    <row r="4809" s="5" customFormat="1" ht="15.75" customHeight="1" spans="3:256">
      <c r="C4809" s="7"/>
      <c r="D4809" s="1"/>
      <c r="E4809" s="1"/>
      <c r="F4809" s="8"/>
      <c r="IP4809" s="9"/>
      <c r="IQ4809" s="9"/>
      <c r="IR4809" s="9"/>
      <c r="IS4809" s="9"/>
      <c r="IT4809" s="9"/>
      <c r="IU4809" s="9"/>
      <c r="IV4809" s="9"/>
    </row>
    <row r="4810" s="5" customFormat="1" ht="15.75" customHeight="1" spans="3:256">
      <c r="C4810" s="7"/>
      <c r="D4810" s="1"/>
      <c r="E4810" s="1"/>
      <c r="F4810" s="8"/>
      <c r="IP4810" s="9"/>
      <c r="IQ4810" s="9"/>
      <c r="IR4810" s="9"/>
      <c r="IS4810" s="9"/>
      <c r="IT4810" s="9"/>
      <c r="IU4810" s="9"/>
      <c r="IV4810" s="9"/>
    </row>
    <row r="4811" s="5" customFormat="1" ht="15.75" customHeight="1" spans="3:256">
      <c r="C4811" s="7"/>
      <c r="D4811" s="1"/>
      <c r="E4811" s="1"/>
      <c r="F4811" s="8"/>
      <c r="IP4811" s="9"/>
      <c r="IQ4811" s="9"/>
      <c r="IR4811" s="9"/>
      <c r="IS4811" s="9"/>
      <c r="IT4811" s="9"/>
      <c r="IU4811" s="9"/>
      <c r="IV4811" s="9"/>
    </row>
    <row r="4812" s="5" customFormat="1" ht="15.75" customHeight="1" spans="3:256">
      <c r="C4812" s="7"/>
      <c r="D4812" s="1"/>
      <c r="E4812" s="1"/>
      <c r="F4812" s="8"/>
      <c r="IP4812" s="9"/>
      <c r="IQ4812" s="9"/>
      <c r="IR4812" s="9"/>
      <c r="IS4812" s="9"/>
      <c r="IT4812" s="9"/>
      <c r="IU4812" s="9"/>
      <c r="IV4812" s="9"/>
    </row>
    <row r="4813" s="5" customFormat="1" ht="15.75" customHeight="1" spans="3:256">
      <c r="C4813" s="7"/>
      <c r="D4813" s="1"/>
      <c r="E4813" s="1"/>
      <c r="F4813" s="8"/>
      <c r="IP4813" s="9"/>
      <c r="IQ4813" s="9"/>
      <c r="IR4813" s="9"/>
      <c r="IS4813" s="9"/>
      <c r="IT4813" s="9"/>
      <c r="IU4813" s="9"/>
      <c r="IV4813" s="9"/>
    </row>
    <row r="4814" s="5" customFormat="1" ht="15.75" customHeight="1" spans="3:256">
      <c r="C4814" s="7"/>
      <c r="D4814" s="1"/>
      <c r="E4814" s="1"/>
      <c r="F4814" s="8"/>
      <c r="IP4814" s="9"/>
      <c r="IQ4814" s="9"/>
      <c r="IR4814" s="9"/>
      <c r="IS4814" s="9"/>
      <c r="IT4814" s="9"/>
      <c r="IU4814" s="9"/>
      <c r="IV4814" s="9"/>
    </row>
    <row r="4815" s="5" customFormat="1" ht="15.75" customHeight="1" spans="3:256">
      <c r="C4815" s="7"/>
      <c r="D4815" s="1"/>
      <c r="E4815" s="1"/>
      <c r="F4815" s="8"/>
      <c r="IP4815" s="9"/>
      <c r="IQ4815" s="9"/>
      <c r="IR4815" s="9"/>
      <c r="IS4815" s="9"/>
      <c r="IT4815" s="9"/>
      <c r="IU4815" s="9"/>
      <c r="IV4815" s="9"/>
    </row>
    <row r="4816" s="5" customFormat="1" ht="15.75" customHeight="1" spans="3:256">
      <c r="C4816" s="7"/>
      <c r="D4816" s="1"/>
      <c r="E4816" s="1"/>
      <c r="F4816" s="8"/>
      <c r="IP4816" s="9"/>
      <c r="IQ4816" s="9"/>
      <c r="IR4816" s="9"/>
      <c r="IS4816" s="9"/>
      <c r="IT4816" s="9"/>
      <c r="IU4816" s="9"/>
      <c r="IV4816" s="9"/>
    </row>
    <row r="4817" s="5" customFormat="1" ht="15.75" customHeight="1" spans="3:256">
      <c r="C4817" s="7"/>
      <c r="D4817" s="1"/>
      <c r="E4817" s="1"/>
      <c r="F4817" s="8"/>
      <c r="IP4817" s="9"/>
      <c r="IQ4817" s="9"/>
      <c r="IR4817" s="9"/>
      <c r="IS4817" s="9"/>
      <c r="IT4817" s="9"/>
      <c r="IU4817" s="9"/>
      <c r="IV4817" s="9"/>
    </row>
    <row r="4818" s="5" customFormat="1" ht="15.75" customHeight="1" spans="3:256">
      <c r="C4818" s="7"/>
      <c r="D4818" s="1"/>
      <c r="E4818" s="1"/>
      <c r="F4818" s="8"/>
      <c r="IP4818" s="9"/>
      <c r="IQ4818" s="9"/>
      <c r="IR4818" s="9"/>
      <c r="IS4818" s="9"/>
      <c r="IT4818" s="9"/>
      <c r="IU4818" s="9"/>
      <c r="IV4818" s="9"/>
    </row>
    <row r="4819" s="5" customFormat="1" ht="15.75" customHeight="1" spans="3:256">
      <c r="C4819" s="7"/>
      <c r="D4819" s="1"/>
      <c r="E4819" s="1"/>
      <c r="F4819" s="8"/>
      <c r="IP4819" s="9"/>
      <c r="IQ4819" s="9"/>
      <c r="IR4819" s="9"/>
      <c r="IS4819" s="9"/>
      <c r="IT4819" s="9"/>
      <c r="IU4819" s="9"/>
      <c r="IV4819" s="9"/>
    </row>
    <row r="4820" s="5" customFormat="1" ht="15.75" customHeight="1" spans="3:256">
      <c r="C4820" s="7"/>
      <c r="D4820" s="1"/>
      <c r="E4820" s="1"/>
      <c r="F4820" s="8"/>
      <c r="IP4820" s="9"/>
      <c r="IQ4820" s="9"/>
      <c r="IR4820" s="9"/>
      <c r="IS4820" s="9"/>
      <c r="IT4820" s="9"/>
      <c r="IU4820" s="9"/>
      <c r="IV4820" s="9"/>
    </row>
    <row r="4821" s="5" customFormat="1" ht="15.75" customHeight="1" spans="3:256">
      <c r="C4821" s="7"/>
      <c r="D4821" s="1"/>
      <c r="E4821" s="1"/>
      <c r="F4821" s="8"/>
      <c r="IP4821" s="9"/>
      <c r="IQ4821" s="9"/>
      <c r="IR4821" s="9"/>
      <c r="IS4821" s="9"/>
      <c r="IT4821" s="9"/>
      <c r="IU4821" s="9"/>
      <c r="IV4821" s="9"/>
    </row>
    <row r="4822" s="5" customFormat="1" ht="15.75" customHeight="1" spans="3:256">
      <c r="C4822" s="7"/>
      <c r="D4822" s="1"/>
      <c r="E4822" s="1"/>
      <c r="F4822" s="8"/>
      <c r="IP4822" s="9"/>
      <c r="IQ4822" s="9"/>
      <c r="IR4822" s="9"/>
      <c r="IS4822" s="9"/>
      <c r="IT4822" s="9"/>
      <c r="IU4822" s="9"/>
      <c r="IV4822" s="9"/>
    </row>
    <row r="4823" s="5" customFormat="1" ht="15.75" customHeight="1" spans="3:256">
      <c r="C4823" s="7"/>
      <c r="D4823" s="1"/>
      <c r="E4823" s="1"/>
      <c r="F4823" s="8"/>
      <c r="IP4823" s="9"/>
      <c r="IQ4823" s="9"/>
      <c r="IR4823" s="9"/>
      <c r="IS4823" s="9"/>
      <c r="IT4823" s="9"/>
      <c r="IU4823" s="9"/>
      <c r="IV4823" s="9"/>
    </row>
    <row r="4824" s="5" customFormat="1" ht="15.75" customHeight="1" spans="3:256">
      <c r="C4824" s="7"/>
      <c r="D4824" s="1"/>
      <c r="E4824" s="1"/>
      <c r="F4824" s="8"/>
      <c r="IP4824" s="9"/>
      <c r="IQ4824" s="9"/>
      <c r="IR4824" s="9"/>
      <c r="IS4824" s="9"/>
      <c r="IT4824" s="9"/>
      <c r="IU4824" s="9"/>
      <c r="IV4824" s="9"/>
    </row>
    <row r="4825" s="5" customFormat="1" ht="15.75" customHeight="1" spans="3:256">
      <c r="C4825" s="7"/>
      <c r="D4825" s="1"/>
      <c r="E4825" s="1"/>
      <c r="F4825" s="8"/>
      <c r="IP4825" s="9"/>
      <c r="IQ4825" s="9"/>
      <c r="IR4825" s="9"/>
      <c r="IS4825" s="9"/>
      <c r="IT4825" s="9"/>
      <c r="IU4825" s="9"/>
      <c r="IV4825" s="9"/>
    </row>
    <row r="4826" s="5" customFormat="1" ht="15.75" customHeight="1" spans="3:256">
      <c r="C4826" s="7"/>
      <c r="D4826" s="1"/>
      <c r="E4826" s="1"/>
      <c r="F4826" s="8"/>
      <c r="IP4826" s="9"/>
      <c r="IQ4826" s="9"/>
      <c r="IR4826" s="9"/>
      <c r="IS4826" s="9"/>
      <c r="IT4826" s="9"/>
      <c r="IU4826" s="9"/>
      <c r="IV4826" s="9"/>
    </row>
    <row r="4827" s="5" customFormat="1" ht="15.75" customHeight="1" spans="3:256">
      <c r="C4827" s="7"/>
      <c r="D4827" s="1"/>
      <c r="E4827" s="1"/>
      <c r="F4827" s="8"/>
      <c r="IP4827" s="9"/>
      <c r="IQ4827" s="9"/>
      <c r="IR4827" s="9"/>
      <c r="IS4827" s="9"/>
      <c r="IT4827" s="9"/>
      <c r="IU4827" s="9"/>
      <c r="IV4827" s="9"/>
    </row>
    <row r="4828" s="5" customFormat="1" ht="15.75" customHeight="1" spans="3:256">
      <c r="C4828" s="7"/>
      <c r="D4828" s="1"/>
      <c r="E4828" s="1"/>
      <c r="F4828" s="8"/>
      <c r="IP4828" s="9"/>
      <c r="IQ4828" s="9"/>
      <c r="IR4828" s="9"/>
      <c r="IS4828" s="9"/>
      <c r="IT4828" s="9"/>
      <c r="IU4828" s="9"/>
      <c r="IV4828" s="9"/>
    </row>
    <row r="4829" s="5" customFormat="1" ht="15.75" customHeight="1" spans="3:256">
      <c r="C4829" s="7"/>
      <c r="D4829" s="1"/>
      <c r="E4829" s="1"/>
      <c r="F4829" s="8"/>
      <c r="IP4829" s="9"/>
      <c r="IQ4829" s="9"/>
      <c r="IR4829" s="9"/>
      <c r="IS4829" s="9"/>
      <c r="IT4829" s="9"/>
      <c r="IU4829" s="9"/>
      <c r="IV4829" s="9"/>
    </row>
    <row r="4830" s="5" customFormat="1" ht="15.75" customHeight="1" spans="3:256">
      <c r="C4830" s="7"/>
      <c r="D4830" s="1"/>
      <c r="E4830" s="1"/>
      <c r="F4830" s="8"/>
      <c r="IP4830" s="9"/>
      <c r="IQ4830" s="9"/>
      <c r="IR4830" s="9"/>
      <c r="IS4830" s="9"/>
      <c r="IT4830" s="9"/>
      <c r="IU4830" s="9"/>
      <c r="IV4830" s="9"/>
    </row>
    <row r="4831" s="5" customFormat="1" ht="15.75" customHeight="1" spans="3:256">
      <c r="C4831" s="7"/>
      <c r="D4831" s="1"/>
      <c r="E4831" s="1"/>
      <c r="F4831" s="8"/>
      <c r="IP4831" s="9"/>
      <c r="IQ4831" s="9"/>
      <c r="IR4831" s="9"/>
      <c r="IS4831" s="9"/>
      <c r="IT4831" s="9"/>
      <c r="IU4831" s="9"/>
      <c r="IV4831" s="9"/>
    </row>
    <row r="4832" s="5" customFormat="1" ht="15.75" customHeight="1" spans="3:256">
      <c r="C4832" s="7"/>
      <c r="D4832" s="1"/>
      <c r="E4832" s="1"/>
      <c r="F4832" s="8"/>
      <c r="IP4832" s="9"/>
      <c r="IQ4832" s="9"/>
      <c r="IR4832" s="9"/>
      <c r="IS4832" s="9"/>
      <c r="IT4832" s="9"/>
      <c r="IU4832" s="9"/>
      <c r="IV4832" s="9"/>
    </row>
    <row r="4833" s="5" customFormat="1" ht="15.75" customHeight="1" spans="3:256">
      <c r="C4833" s="7"/>
      <c r="D4833" s="1"/>
      <c r="E4833" s="1"/>
      <c r="F4833" s="8"/>
      <c r="IP4833" s="9"/>
      <c r="IQ4833" s="9"/>
      <c r="IR4833" s="9"/>
      <c r="IS4833" s="9"/>
      <c r="IT4833" s="9"/>
      <c r="IU4833" s="9"/>
      <c r="IV4833" s="9"/>
    </row>
    <row r="4834" s="5" customFormat="1" ht="15.75" customHeight="1" spans="3:256">
      <c r="C4834" s="7"/>
      <c r="D4834" s="1"/>
      <c r="E4834" s="1"/>
      <c r="F4834" s="8"/>
      <c r="IP4834" s="9"/>
      <c r="IQ4834" s="9"/>
      <c r="IR4834" s="9"/>
      <c r="IS4834" s="9"/>
      <c r="IT4834" s="9"/>
      <c r="IU4834" s="9"/>
      <c r="IV4834" s="9"/>
    </row>
    <row r="4835" s="5" customFormat="1" ht="15.75" customHeight="1" spans="3:256">
      <c r="C4835" s="7"/>
      <c r="D4835" s="1"/>
      <c r="E4835" s="1"/>
      <c r="F4835" s="8"/>
      <c r="IP4835" s="9"/>
      <c r="IQ4835" s="9"/>
      <c r="IR4835" s="9"/>
      <c r="IS4835" s="9"/>
      <c r="IT4835" s="9"/>
      <c r="IU4835" s="9"/>
      <c r="IV4835" s="9"/>
    </row>
    <row r="4836" s="5" customFormat="1" ht="15.75" customHeight="1" spans="3:256">
      <c r="C4836" s="7"/>
      <c r="D4836" s="1"/>
      <c r="E4836" s="1"/>
      <c r="F4836" s="8"/>
      <c r="IP4836" s="9"/>
      <c r="IQ4836" s="9"/>
      <c r="IR4836" s="9"/>
      <c r="IS4836" s="9"/>
      <c r="IT4836" s="9"/>
      <c r="IU4836" s="9"/>
      <c r="IV4836" s="9"/>
    </row>
    <row r="4837" s="5" customFormat="1" ht="15.75" customHeight="1" spans="3:256">
      <c r="C4837" s="7"/>
      <c r="D4837" s="1"/>
      <c r="E4837" s="1"/>
      <c r="F4837" s="8"/>
      <c r="IP4837" s="9"/>
      <c r="IQ4837" s="9"/>
      <c r="IR4837" s="9"/>
      <c r="IS4837" s="9"/>
      <c r="IT4837" s="9"/>
      <c r="IU4837" s="9"/>
      <c r="IV4837" s="9"/>
    </row>
    <row r="4838" s="5" customFormat="1" ht="15.75" customHeight="1" spans="3:256">
      <c r="C4838" s="7"/>
      <c r="D4838" s="1"/>
      <c r="E4838" s="1"/>
      <c r="F4838" s="8"/>
      <c r="IP4838" s="9"/>
      <c r="IQ4838" s="9"/>
      <c r="IR4838" s="9"/>
      <c r="IS4838" s="9"/>
      <c r="IT4838" s="9"/>
      <c r="IU4838" s="9"/>
      <c r="IV4838" s="9"/>
    </row>
    <row r="4839" s="5" customFormat="1" ht="15.75" customHeight="1" spans="3:256">
      <c r="C4839" s="7"/>
      <c r="D4839" s="1"/>
      <c r="E4839" s="1"/>
      <c r="F4839" s="8"/>
      <c r="IP4839" s="9"/>
      <c r="IQ4839" s="9"/>
      <c r="IR4839" s="9"/>
      <c r="IS4839" s="9"/>
      <c r="IT4839" s="9"/>
      <c r="IU4839" s="9"/>
      <c r="IV4839" s="9"/>
    </row>
    <row r="4840" s="5" customFormat="1" ht="15.75" customHeight="1" spans="3:256">
      <c r="C4840" s="7"/>
      <c r="D4840" s="1"/>
      <c r="E4840" s="1"/>
      <c r="F4840" s="8"/>
      <c r="IP4840" s="9"/>
      <c r="IQ4840" s="9"/>
      <c r="IR4840" s="9"/>
      <c r="IS4840" s="9"/>
      <c r="IT4840" s="9"/>
      <c r="IU4840" s="9"/>
      <c r="IV4840" s="9"/>
    </row>
    <row r="4841" s="5" customFormat="1" ht="15.75" customHeight="1" spans="3:256">
      <c r="C4841" s="7"/>
      <c r="D4841" s="1"/>
      <c r="E4841" s="1"/>
      <c r="F4841" s="8"/>
      <c r="IP4841" s="9"/>
      <c r="IQ4841" s="9"/>
      <c r="IR4841" s="9"/>
      <c r="IS4841" s="9"/>
      <c r="IT4841" s="9"/>
      <c r="IU4841" s="9"/>
      <c r="IV4841" s="9"/>
    </row>
    <row r="4842" s="5" customFormat="1" ht="15.75" customHeight="1" spans="3:256">
      <c r="C4842" s="7"/>
      <c r="D4842" s="1"/>
      <c r="E4842" s="1"/>
      <c r="F4842" s="8"/>
      <c r="IP4842" s="9"/>
      <c r="IQ4842" s="9"/>
      <c r="IR4842" s="9"/>
      <c r="IS4842" s="9"/>
      <c r="IT4842" s="9"/>
      <c r="IU4842" s="9"/>
      <c r="IV4842" s="9"/>
    </row>
    <row r="4843" s="5" customFormat="1" ht="15.75" customHeight="1" spans="3:256">
      <c r="C4843" s="7"/>
      <c r="D4843" s="1"/>
      <c r="E4843" s="1"/>
      <c r="F4843" s="8"/>
      <c r="IP4843" s="9"/>
      <c r="IQ4843" s="9"/>
      <c r="IR4843" s="9"/>
      <c r="IS4843" s="9"/>
      <c r="IT4843" s="9"/>
      <c r="IU4843" s="9"/>
      <c r="IV4843" s="9"/>
    </row>
    <row r="4844" s="5" customFormat="1" ht="15.75" customHeight="1" spans="3:256">
      <c r="C4844" s="7"/>
      <c r="D4844" s="1"/>
      <c r="E4844" s="1"/>
      <c r="F4844" s="8"/>
      <c r="IP4844" s="9"/>
      <c r="IQ4844" s="9"/>
      <c r="IR4844" s="9"/>
      <c r="IS4844" s="9"/>
      <c r="IT4844" s="9"/>
      <c r="IU4844" s="9"/>
      <c r="IV4844" s="9"/>
    </row>
    <row r="4845" s="5" customFormat="1" ht="15.75" customHeight="1" spans="3:256">
      <c r="C4845" s="7"/>
      <c r="D4845" s="1"/>
      <c r="E4845" s="1"/>
      <c r="F4845" s="8"/>
      <c r="IP4845" s="9"/>
      <c r="IQ4845" s="9"/>
      <c r="IR4845" s="9"/>
      <c r="IS4845" s="9"/>
      <c r="IT4845" s="9"/>
      <c r="IU4845" s="9"/>
      <c r="IV4845" s="9"/>
    </row>
    <row r="4846" s="5" customFormat="1" ht="15.75" customHeight="1" spans="3:256">
      <c r="C4846" s="7"/>
      <c r="D4846" s="1"/>
      <c r="E4846" s="1"/>
      <c r="F4846" s="8"/>
      <c r="IP4846" s="9"/>
      <c r="IQ4846" s="9"/>
      <c r="IR4846" s="9"/>
      <c r="IS4846" s="9"/>
      <c r="IT4846" s="9"/>
      <c r="IU4846" s="9"/>
      <c r="IV4846" s="9"/>
    </row>
    <row r="4847" s="5" customFormat="1" ht="15.75" customHeight="1" spans="3:256">
      <c r="C4847" s="7"/>
      <c r="D4847" s="1"/>
      <c r="E4847" s="1"/>
      <c r="F4847" s="8"/>
      <c r="IP4847" s="9"/>
      <c r="IQ4847" s="9"/>
      <c r="IR4847" s="9"/>
      <c r="IS4847" s="9"/>
      <c r="IT4847" s="9"/>
      <c r="IU4847" s="9"/>
      <c r="IV4847" s="9"/>
    </row>
    <row r="4848" s="5" customFormat="1" ht="15.75" customHeight="1" spans="3:256">
      <c r="C4848" s="7"/>
      <c r="D4848" s="1"/>
      <c r="E4848" s="1"/>
      <c r="F4848" s="8"/>
      <c r="IP4848" s="9"/>
      <c r="IQ4848" s="9"/>
      <c r="IR4848" s="9"/>
      <c r="IS4848" s="9"/>
      <c r="IT4848" s="9"/>
      <c r="IU4848" s="9"/>
      <c r="IV4848" s="9"/>
    </row>
    <row r="4849" s="5" customFormat="1" ht="15.75" customHeight="1" spans="3:256">
      <c r="C4849" s="7"/>
      <c r="D4849" s="1"/>
      <c r="E4849" s="1"/>
      <c r="F4849" s="8"/>
      <c r="IP4849" s="9"/>
      <c r="IQ4849" s="9"/>
      <c r="IR4849" s="9"/>
      <c r="IS4849" s="9"/>
      <c r="IT4849" s="9"/>
      <c r="IU4849" s="9"/>
      <c r="IV4849" s="9"/>
    </row>
    <row r="4850" s="5" customFormat="1" ht="15.75" customHeight="1" spans="3:256">
      <c r="C4850" s="7"/>
      <c r="D4850" s="1"/>
      <c r="E4850" s="1"/>
      <c r="F4850" s="8"/>
      <c r="IP4850" s="9"/>
      <c r="IQ4850" s="9"/>
      <c r="IR4850" s="9"/>
      <c r="IS4850" s="9"/>
      <c r="IT4850" s="9"/>
      <c r="IU4850" s="9"/>
      <c r="IV4850" s="9"/>
    </row>
    <row r="4851" s="5" customFormat="1" ht="15.75" customHeight="1" spans="3:256">
      <c r="C4851" s="7"/>
      <c r="D4851" s="1"/>
      <c r="E4851" s="1"/>
      <c r="F4851" s="8"/>
      <c r="IP4851" s="9"/>
      <c r="IQ4851" s="9"/>
      <c r="IR4851" s="9"/>
      <c r="IS4851" s="9"/>
      <c r="IT4851" s="9"/>
      <c r="IU4851" s="9"/>
      <c r="IV4851" s="9"/>
    </row>
    <row r="4852" s="5" customFormat="1" ht="15.75" customHeight="1" spans="3:256">
      <c r="C4852" s="7"/>
      <c r="D4852" s="1"/>
      <c r="E4852" s="1"/>
      <c r="F4852" s="8"/>
      <c r="IP4852" s="9"/>
      <c r="IQ4852" s="9"/>
      <c r="IR4852" s="9"/>
      <c r="IS4852" s="9"/>
      <c r="IT4852" s="9"/>
      <c r="IU4852" s="9"/>
      <c r="IV4852" s="9"/>
    </row>
    <row r="4853" s="5" customFormat="1" ht="15.75" customHeight="1" spans="3:256">
      <c r="C4853" s="7"/>
      <c r="D4853" s="1"/>
      <c r="E4853" s="1"/>
      <c r="F4853" s="8"/>
      <c r="IP4853" s="9"/>
      <c r="IQ4853" s="9"/>
      <c r="IR4853" s="9"/>
      <c r="IS4853" s="9"/>
      <c r="IT4853" s="9"/>
      <c r="IU4853" s="9"/>
      <c r="IV4853" s="9"/>
    </row>
    <row r="4854" s="5" customFormat="1" ht="15.75" customHeight="1" spans="3:256">
      <c r="C4854" s="7"/>
      <c r="D4854" s="1"/>
      <c r="E4854" s="1"/>
      <c r="F4854" s="8"/>
      <c r="IP4854" s="9"/>
      <c r="IQ4854" s="9"/>
      <c r="IR4854" s="9"/>
      <c r="IS4854" s="9"/>
      <c r="IT4854" s="9"/>
      <c r="IU4854" s="9"/>
      <c r="IV4854" s="9"/>
    </row>
    <row r="4855" s="5" customFormat="1" ht="15.75" customHeight="1" spans="3:256">
      <c r="C4855" s="7"/>
      <c r="D4855" s="1"/>
      <c r="E4855" s="1"/>
      <c r="F4855" s="8"/>
      <c r="IP4855" s="9"/>
      <c r="IQ4855" s="9"/>
      <c r="IR4855" s="9"/>
      <c r="IS4855" s="9"/>
      <c r="IT4855" s="9"/>
      <c r="IU4855" s="9"/>
      <c r="IV4855" s="9"/>
    </row>
    <row r="4856" s="5" customFormat="1" ht="15.75" customHeight="1" spans="3:256">
      <c r="C4856" s="7"/>
      <c r="D4856" s="1"/>
      <c r="E4856" s="1"/>
      <c r="F4856" s="8"/>
      <c r="IP4856" s="9"/>
      <c r="IQ4856" s="9"/>
      <c r="IR4856" s="9"/>
      <c r="IS4856" s="9"/>
      <c r="IT4856" s="9"/>
      <c r="IU4856" s="9"/>
      <c r="IV4856" s="9"/>
    </row>
    <row r="4857" s="5" customFormat="1" ht="15.75" customHeight="1" spans="3:256">
      <c r="C4857" s="7"/>
      <c r="D4857" s="1"/>
      <c r="E4857" s="1"/>
      <c r="F4857" s="8"/>
      <c r="IP4857" s="9"/>
      <c r="IQ4857" s="9"/>
      <c r="IR4857" s="9"/>
      <c r="IS4857" s="9"/>
      <c r="IT4857" s="9"/>
      <c r="IU4857" s="9"/>
      <c r="IV4857" s="9"/>
    </row>
    <row r="4858" s="5" customFormat="1" ht="15.75" customHeight="1" spans="3:256">
      <c r="C4858" s="7"/>
      <c r="D4858" s="1"/>
      <c r="E4858" s="1"/>
      <c r="F4858" s="8"/>
      <c r="IP4858" s="9"/>
      <c r="IQ4858" s="9"/>
      <c r="IR4858" s="9"/>
      <c r="IS4858" s="9"/>
      <c r="IT4858" s="9"/>
      <c r="IU4858" s="9"/>
      <c r="IV4858" s="9"/>
    </row>
    <row r="4859" s="5" customFormat="1" ht="15.75" customHeight="1" spans="3:256">
      <c r="C4859" s="7"/>
      <c r="D4859" s="1"/>
      <c r="E4859" s="1"/>
      <c r="F4859" s="8"/>
      <c r="IP4859" s="9"/>
      <c r="IQ4859" s="9"/>
      <c r="IR4859" s="9"/>
      <c r="IS4859" s="9"/>
      <c r="IT4859" s="9"/>
      <c r="IU4859" s="9"/>
      <c r="IV4859" s="9"/>
    </row>
    <row r="4860" s="5" customFormat="1" ht="15.75" customHeight="1" spans="3:256">
      <c r="C4860" s="7"/>
      <c r="D4860" s="1"/>
      <c r="E4860" s="1"/>
      <c r="F4860" s="8"/>
      <c r="IP4860" s="9"/>
      <c r="IQ4860" s="9"/>
      <c r="IR4860" s="9"/>
      <c r="IS4860" s="9"/>
      <c r="IT4860" s="9"/>
      <c r="IU4860" s="9"/>
      <c r="IV4860" s="9"/>
    </row>
    <row r="4861" s="5" customFormat="1" ht="15.75" customHeight="1" spans="3:256">
      <c r="C4861" s="7"/>
      <c r="D4861" s="1"/>
      <c r="E4861" s="1"/>
      <c r="F4861" s="8"/>
      <c r="IP4861" s="9"/>
      <c r="IQ4861" s="9"/>
      <c r="IR4861" s="9"/>
      <c r="IS4861" s="9"/>
      <c r="IT4861" s="9"/>
      <c r="IU4861" s="9"/>
      <c r="IV4861" s="9"/>
    </row>
    <row r="4862" s="5" customFormat="1" ht="15.75" customHeight="1" spans="3:256">
      <c r="C4862" s="7"/>
      <c r="D4862" s="1"/>
      <c r="E4862" s="1"/>
      <c r="F4862" s="8"/>
      <c r="IP4862" s="9"/>
      <c r="IQ4862" s="9"/>
      <c r="IR4862" s="9"/>
      <c r="IS4862" s="9"/>
      <c r="IT4862" s="9"/>
      <c r="IU4862" s="9"/>
      <c r="IV4862" s="9"/>
    </row>
    <row r="4863" s="5" customFormat="1" ht="15.75" customHeight="1" spans="3:256">
      <c r="C4863" s="7"/>
      <c r="D4863" s="1"/>
      <c r="E4863" s="1"/>
      <c r="F4863" s="8"/>
      <c r="IP4863" s="9"/>
      <c r="IQ4863" s="9"/>
      <c r="IR4863" s="9"/>
      <c r="IS4863" s="9"/>
      <c r="IT4863" s="9"/>
      <c r="IU4863" s="9"/>
      <c r="IV4863" s="9"/>
    </row>
    <row r="4864" s="5" customFormat="1" ht="15.75" customHeight="1" spans="3:256">
      <c r="C4864" s="7"/>
      <c r="D4864" s="1"/>
      <c r="E4864" s="1"/>
      <c r="F4864" s="8"/>
      <c r="IP4864" s="9"/>
      <c r="IQ4864" s="9"/>
      <c r="IR4864" s="9"/>
      <c r="IS4864" s="9"/>
      <c r="IT4864" s="9"/>
      <c r="IU4864" s="9"/>
      <c r="IV4864" s="9"/>
    </row>
    <row r="4865" s="5" customFormat="1" ht="15.75" customHeight="1" spans="3:256">
      <c r="C4865" s="7"/>
      <c r="D4865" s="1"/>
      <c r="E4865" s="1"/>
      <c r="F4865" s="8"/>
      <c r="IP4865" s="9"/>
      <c r="IQ4865" s="9"/>
      <c r="IR4865" s="9"/>
      <c r="IS4865" s="9"/>
      <c r="IT4865" s="9"/>
      <c r="IU4865" s="9"/>
      <c r="IV4865" s="9"/>
    </row>
    <row r="4866" s="5" customFormat="1" ht="15.75" customHeight="1" spans="3:256">
      <c r="C4866" s="7"/>
      <c r="D4866" s="1"/>
      <c r="E4866" s="1"/>
      <c r="F4866" s="8"/>
      <c r="IP4866" s="9"/>
      <c r="IQ4866" s="9"/>
      <c r="IR4866" s="9"/>
      <c r="IS4866" s="9"/>
      <c r="IT4866" s="9"/>
      <c r="IU4866" s="9"/>
      <c r="IV4866" s="9"/>
    </row>
    <row r="4867" s="5" customFormat="1" ht="15.75" customHeight="1" spans="3:256">
      <c r="C4867" s="7"/>
      <c r="D4867" s="1"/>
      <c r="E4867" s="1"/>
      <c r="F4867" s="8"/>
      <c r="IP4867" s="9"/>
      <c r="IQ4867" s="9"/>
      <c r="IR4867" s="9"/>
      <c r="IS4867" s="9"/>
      <c r="IT4867" s="9"/>
      <c r="IU4867" s="9"/>
      <c r="IV4867" s="9"/>
    </row>
    <row r="4868" s="5" customFormat="1" ht="15.75" customHeight="1" spans="3:256">
      <c r="C4868" s="7"/>
      <c r="D4868" s="1"/>
      <c r="E4868" s="1"/>
      <c r="F4868" s="8"/>
      <c r="IP4868" s="9"/>
      <c r="IQ4868" s="9"/>
      <c r="IR4868" s="9"/>
      <c r="IS4868" s="9"/>
      <c r="IT4868" s="9"/>
      <c r="IU4868" s="9"/>
      <c r="IV4868" s="9"/>
    </row>
    <row r="4869" s="5" customFormat="1" ht="15.75" customHeight="1" spans="3:256">
      <c r="C4869" s="7"/>
      <c r="D4869" s="1"/>
      <c r="E4869" s="1"/>
      <c r="F4869" s="8"/>
      <c r="IP4869" s="9"/>
      <c r="IQ4869" s="9"/>
      <c r="IR4869" s="9"/>
      <c r="IS4869" s="9"/>
      <c r="IT4869" s="9"/>
      <c r="IU4869" s="9"/>
      <c r="IV4869" s="9"/>
    </row>
    <row r="4870" s="5" customFormat="1" ht="15.75" customHeight="1" spans="3:256">
      <c r="C4870" s="7"/>
      <c r="D4870" s="1"/>
      <c r="E4870" s="1"/>
      <c r="F4870" s="8"/>
      <c r="IP4870" s="9"/>
      <c r="IQ4870" s="9"/>
      <c r="IR4870" s="9"/>
      <c r="IS4870" s="9"/>
      <c r="IT4870" s="9"/>
      <c r="IU4870" s="9"/>
      <c r="IV4870" s="9"/>
    </row>
    <row r="4871" s="5" customFormat="1" ht="15.75" customHeight="1" spans="3:256">
      <c r="C4871" s="7"/>
      <c r="D4871" s="1"/>
      <c r="E4871" s="1"/>
      <c r="F4871" s="8"/>
      <c r="IP4871" s="9"/>
      <c r="IQ4871" s="9"/>
      <c r="IR4871" s="9"/>
      <c r="IS4871" s="9"/>
      <c r="IT4871" s="9"/>
      <c r="IU4871" s="9"/>
      <c r="IV4871" s="9"/>
    </row>
    <row r="4872" s="5" customFormat="1" ht="15.75" customHeight="1" spans="3:256">
      <c r="C4872" s="7"/>
      <c r="D4872" s="1"/>
      <c r="E4872" s="1"/>
      <c r="F4872" s="8"/>
      <c r="IP4872" s="9"/>
      <c r="IQ4872" s="9"/>
      <c r="IR4872" s="9"/>
      <c r="IS4872" s="9"/>
      <c r="IT4872" s="9"/>
      <c r="IU4872" s="9"/>
      <c r="IV4872" s="9"/>
    </row>
    <row r="4873" s="5" customFormat="1" ht="15.75" customHeight="1" spans="3:256">
      <c r="C4873" s="7"/>
      <c r="D4873" s="1"/>
      <c r="E4873" s="1"/>
      <c r="F4873" s="8"/>
      <c r="IP4873" s="9"/>
      <c r="IQ4873" s="9"/>
      <c r="IR4873" s="9"/>
      <c r="IS4873" s="9"/>
      <c r="IT4873" s="9"/>
      <c r="IU4873" s="9"/>
      <c r="IV4873" s="9"/>
    </row>
    <row r="4874" s="5" customFormat="1" ht="15.75" customHeight="1" spans="3:256">
      <c r="C4874" s="7"/>
      <c r="D4874" s="1"/>
      <c r="E4874" s="1"/>
      <c r="F4874" s="8"/>
      <c r="IP4874" s="9"/>
      <c r="IQ4874" s="9"/>
      <c r="IR4874" s="9"/>
      <c r="IS4874" s="9"/>
      <c r="IT4874" s="9"/>
      <c r="IU4874" s="9"/>
      <c r="IV4874" s="9"/>
    </row>
    <row r="4875" s="5" customFormat="1" ht="15.75" customHeight="1" spans="3:256">
      <c r="C4875" s="7"/>
      <c r="D4875" s="1"/>
      <c r="E4875" s="1"/>
      <c r="F4875" s="8"/>
      <c r="IP4875" s="9"/>
      <c r="IQ4875" s="9"/>
      <c r="IR4875" s="9"/>
      <c r="IS4875" s="9"/>
      <c r="IT4875" s="9"/>
      <c r="IU4875" s="9"/>
      <c r="IV4875" s="9"/>
    </row>
    <row r="4876" s="5" customFormat="1" ht="15.75" customHeight="1" spans="3:256">
      <c r="C4876" s="7"/>
      <c r="D4876" s="1"/>
      <c r="E4876" s="1"/>
      <c r="F4876" s="8"/>
      <c r="IP4876" s="9"/>
      <c r="IQ4876" s="9"/>
      <c r="IR4876" s="9"/>
      <c r="IS4876" s="9"/>
      <c r="IT4876" s="9"/>
      <c r="IU4876" s="9"/>
      <c r="IV4876" s="9"/>
    </row>
    <row r="4877" s="5" customFormat="1" ht="15.75" customHeight="1" spans="3:256">
      <c r="C4877" s="7"/>
      <c r="D4877" s="1"/>
      <c r="E4877" s="1"/>
      <c r="F4877" s="8"/>
      <c r="IP4877" s="9"/>
      <c r="IQ4877" s="9"/>
      <c r="IR4877" s="9"/>
      <c r="IS4877" s="9"/>
      <c r="IT4877" s="9"/>
      <c r="IU4877" s="9"/>
      <c r="IV4877" s="9"/>
    </row>
    <row r="4878" s="5" customFormat="1" ht="15.75" customHeight="1" spans="3:256">
      <c r="C4878" s="7"/>
      <c r="D4878" s="1"/>
      <c r="E4878" s="1"/>
      <c r="F4878" s="8"/>
      <c r="IP4878" s="9"/>
      <c r="IQ4878" s="9"/>
      <c r="IR4878" s="9"/>
      <c r="IS4878" s="9"/>
      <c r="IT4878" s="9"/>
      <c r="IU4878" s="9"/>
      <c r="IV4878" s="9"/>
    </row>
    <row r="4879" s="5" customFormat="1" ht="15.75" customHeight="1" spans="3:256">
      <c r="C4879" s="7"/>
      <c r="D4879" s="1"/>
      <c r="E4879" s="1"/>
      <c r="F4879" s="8"/>
      <c r="IP4879" s="9"/>
      <c r="IQ4879" s="9"/>
      <c r="IR4879" s="9"/>
      <c r="IS4879" s="9"/>
      <c r="IT4879" s="9"/>
      <c r="IU4879" s="9"/>
      <c r="IV4879" s="9"/>
    </row>
    <row r="4880" s="5" customFormat="1" ht="15.75" customHeight="1" spans="3:256">
      <c r="C4880" s="7"/>
      <c r="D4880" s="1"/>
      <c r="E4880" s="1"/>
      <c r="F4880" s="8"/>
      <c r="IP4880" s="9"/>
      <c r="IQ4880" s="9"/>
      <c r="IR4880" s="9"/>
      <c r="IS4880" s="9"/>
      <c r="IT4880" s="9"/>
      <c r="IU4880" s="9"/>
      <c r="IV4880" s="9"/>
    </row>
    <row r="4881" s="5" customFormat="1" ht="15.75" customHeight="1" spans="3:256">
      <c r="C4881" s="7"/>
      <c r="D4881" s="1"/>
      <c r="E4881" s="1"/>
      <c r="F4881" s="8"/>
      <c r="IP4881" s="9"/>
      <c r="IQ4881" s="9"/>
      <c r="IR4881" s="9"/>
      <c r="IS4881" s="9"/>
      <c r="IT4881" s="9"/>
      <c r="IU4881" s="9"/>
      <c r="IV4881" s="9"/>
    </row>
    <row r="4882" s="5" customFormat="1" ht="15.75" customHeight="1" spans="3:256">
      <c r="C4882" s="7"/>
      <c r="D4882" s="1"/>
      <c r="E4882" s="1"/>
      <c r="F4882" s="8"/>
      <c r="IP4882" s="9"/>
      <c r="IQ4882" s="9"/>
      <c r="IR4882" s="9"/>
      <c r="IS4882" s="9"/>
      <c r="IT4882" s="9"/>
      <c r="IU4882" s="9"/>
      <c r="IV4882" s="9"/>
    </row>
    <row r="4883" s="5" customFormat="1" ht="15.75" customHeight="1" spans="3:256">
      <c r="C4883" s="7"/>
      <c r="D4883" s="1"/>
      <c r="E4883" s="1"/>
      <c r="F4883" s="8"/>
      <c r="IP4883" s="9"/>
      <c r="IQ4883" s="9"/>
      <c r="IR4883" s="9"/>
      <c r="IS4883" s="9"/>
      <c r="IT4883" s="9"/>
      <c r="IU4883" s="9"/>
      <c r="IV4883" s="9"/>
    </row>
    <row r="4884" s="5" customFormat="1" ht="15.75" customHeight="1" spans="3:256">
      <c r="C4884" s="7"/>
      <c r="D4884" s="1"/>
      <c r="E4884" s="1"/>
      <c r="F4884" s="8"/>
      <c r="IP4884" s="9"/>
      <c r="IQ4884" s="9"/>
      <c r="IR4884" s="9"/>
      <c r="IS4884" s="9"/>
      <c r="IT4884" s="9"/>
      <c r="IU4884" s="9"/>
      <c r="IV4884" s="9"/>
    </row>
    <row r="4885" s="5" customFormat="1" ht="15.75" customHeight="1" spans="3:256">
      <c r="C4885" s="7"/>
      <c r="D4885" s="1"/>
      <c r="E4885" s="1"/>
      <c r="F4885" s="8"/>
      <c r="IP4885" s="9"/>
      <c r="IQ4885" s="9"/>
      <c r="IR4885" s="9"/>
      <c r="IS4885" s="9"/>
      <c r="IT4885" s="9"/>
      <c r="IU4885" s="9"/>
      <c r="IV4885" s="9"/>
    </row>
    <row r="4886" s="5" customFormat="1" ht="15.75" customHeight="1" spans="3:256">
      <c r="C4886" s="7"/>
      <c r="D4886" s="1"/>
      <c r="E4886" s="1"/>
      <c r="F4886" s="8"/>
      <c r="IP4886" s="9"/>
      <c r="IQ4886" s="9"/>
      <c r="IR4886" s="9"/>
      <c r="IS4886" s="9"/>
      <c r="IT4886" s="9"/>
      <c r="IU4886" s="9"/>
      <c r="IV4886" s="9"/>
    </row>
    <row r="4887" s="5" customFormat="1" ht="15.75" customHeight="1" spans="3:256">
      <c r="C4887" s="7"/>
      <c r="D4887" s="1"/>
      <c r="E4887" s="1"/>
      <c r="F4887" s="8"/>
      <c r="IP4887" s="9"/>
      <c r="IQ4887" s="9"/>
      <c r="IR4887" s="9"/>
      <c r="IS4887" s="9"/>
      <c r="IT4887" s="9"/>
      <c r="IU4887" s="9"/>
      <c r="IV4887" s="9"/>
    </row>
    <row r="4888" s="5" customFormat="1" ht="15.75" customHeight="1" spans="3:256">
      <c r="C4888" s="7"/>
      <c r="D4888" s="1"/>
      <c r="E4888" s="1"/>
      <c r="F4888" s="8"/>
      <c r="IP4888" s="9"/>
      <c r="IQ4888" s="9"/>
      <c r="IR4888" s="9"/>
      <c r="IS4888" s="9"/>
      <c r="IT4888" s="9"/>
      <c r="IU4888" s="9"/>
      <c r="IV4888" s="9"/>
    </row>
    <row r="4889" s="5" customFormat="1" ht="15.75" customHeight="1" spans="3:256">
      <c r="C4889" s="7"/>
      <c r="D4889" s="1"/>
      <c r="E4889" s="1"/>
      <c r="F4889" s="8"/>
      <c r="IP4889" s="9"/>
      <c r="IQ4889" s="9"/>
      <c r="IR4889" s="9"/>
      <c r="IS4889" s="9"/>
      <c r="IT4889" s="9"/>
      <c r="IU4889" s="9"/>
      <c r="IV4889" s="9"/>
    </row>
    <row r="4890" s="5" customFormat="1" ht="15.75" customHeight="1" spans="3:256">
      <c r="C4890" s="7"/>
      <c r="D4890" s="1"/>
      <c r="E4890" s="1"/>
      <c r="F4890" s="8"/>
      <c r="IP4890" s="9"/>
      <c r="IQ4890" s="9"/>
      <c r="IR4890" s="9"/>
      <c r="IS4890" s="9"/>
      <c r="IT4890" s="9"/>
      <c r="IU4890" s="9"/>
      <c r="IV4890" s="9"/>
    </row>
    <row r="4891" s="5" customFormat="1" ht="15.75" customHeight="1" spans="3:256">
      <c r="C4891" s="7"/>
      <c r="D4891" s="1"/>
      <c r="E4891" s="1"/>
      <c r="F4891" s="8"/>
      <c r="IP4891" s="9"/>
      <c r="IQ4891" s="9"/>
      <c r="IR4891" s="9"/>
      <c r="IS4891" s="9"/>
      <c r="IT4891" s="9"/>
      <c r="IU4891" s="9"/>
      <c r="IV4891" s="9"/>
    </row>
    <row r="4892" s="5" customFormat="1" ht="15.75" customHeight="1" spans="3:256">
      <c r="C4892" s="7"/>
      <c r="D4892" s="1"/>
      <c r="E4892" s="1"/>
      <c r="F4892" s="8"/>
      <c r="IP4892" s="9"/>
      <c r="IQ4892" s="9"/>
      <c r="IR4892" s="9"/>
      <c r="IS4892" s="9"/>
      <c r="IT4892" s="9"/>
      <c r="IU4892" s="9"/>
      <c r="IV4892" s="9"/>
    </row>
    <row r="4893" s="5" customFormat="1" ht="15.75" customHeight="1" spans="3:256">
      <c r="C4893" s="7"/>
      <c r="D4893" s="1"/>
      <c r="E4893" s="1"/>
      <c r="F4893" s="8"/>
      <c r="IP4893" s="9"/>
      <c r="IQ4893" s="9"/>
      <c r="IR4893" s="9"/>
      <c r="IS4893" s="9"/>
      <c r="IT4893" s="9"/>
      <c r="IU4893" s="9"/>
      <c r="IV4893" s="9"/>
    </row>
    <row r="4894" s="5" customFormat="1" ht="15.75" customHeight="1" spans="3:256">
      <c r="C4894" s="7"/>
      <c r="D4894" s="1"/>
      <c r="E4894" s="1"/>
      <c r="F4894" s="8"/>
      <c r="IP4894" s="9"/>
      <c r="IQ4894" s="9"/>
      <c r="IR4894" s="9"/>
      <c r="IS4894" s="9"/>
      <c r="IT4894" s="9"/>
      <c r="IU4894" s="9"/>
      <c r="IV4894" s="9"/>
    </row>
    <row r="4895" s="5" customFormat="1" ht="15.75" customHeight="1" spans="3:256">
      <c r="C4895" s="7"/>
      <c r="D4895" s="1"/>
      <c r="E4895" s="1"/>
      <c r="F4895" s="8"/>
      <c r="IP4895" s="9"/>
      <c r="IQ4895" s="9"/>
      <c r="IR4895" s="9"/>
      <c r="IS4895" s="9"/>
      <c r="IT4895" s="9"/>
      <c r="IU4895" s="9"/>
      <c r="IV4895" s="9"/>
    </row>
    <row r="4896" s="5" customFormat="1" ht="15.75" customHeight="1" spans="3:256">
      <c r="C4896" s="7"/>
      <c r="D4896" s="1"/>
      <c r="E4896" s="1"/>
      <c r="F4896" s="8"/>
      <c r="IP4896" s="9"/>
      <c r="IQ4896" s="9"/>
      <c r="IR4896" s="9"/>
      <c r="IS4896" s="9"/>
      <c r="IT4896" s="9"/>
      <c r="IU4896" s="9"/>
      <c r="IV4896" s="9"/>
    </row>
    <row r="4897" s="5" customFormat="1" ht="15.75" customHeight="1" spans="3:256">
      <c r="C4897" s="7"/>
      <c r="D4897" s="1"/>
      <c r="E4897" s="1"/>
      <c r="F4897" s="8"/>
      <c r="IP4897" s="9"/>
      <c r="IQ4897" s="9"/>
      <c r="IR4897" s="9"/>
      <c r="IS4897" s="9"/>
      <c r="IT4897" s="9"/>
      <c r="IU4897" s="9"/>
      <c r="IV4897" s="9"/>
    </row>
    <row r="4898" s="5" customFormat="1" ht="15.75" customHeight="1" spans="3:256">
      <c r="C4898" s="7"/>
      <c r="D4898" s="1"/>
      <c r="E4898" s="1"/>
      <c r="F4898" s="8"/>
      <c r="IP4898" s="9"/>
      <c r="IQ4898" s="9"/>
      <c r="IR4898" s="9"/>
      <c r="IS4898" s="9"/>
      <c r="IT4898" s="9"/>
      <c r="IU4898" s="9"/>
      <c r="IV4898" s="9"/>
    </row>
    <row r="4899" s="5" customFormat="1" ht="15.75" customHeight="1" spans="3:256">
      <c r="C4899" s="7"/>
      <c r="D4899" s="1"/>
      <c r="E4899" s="1"/>
      <c r="F4899" s="8"/>
      <c r="IP4899" s="9"/>
      <c r="IQ4899" s="9"/>
      <c r="IR4899" s="9"/>
      <c r="IS4899" s="9"/>
      <c r="IT4899" s="9"/>
      <c r="IU4899" s="9"/>
      <c r="IV4899" s="9"/>
    </row>
    <row r="4900" s="5" customFormat="1" ht="15.75" customHeight="1" spans="3:256">
      <c r="C4900" s="7"/>
      <c r="D4900" s="1"/>
      <c r="E4900" s="1"/>
      <c r="F4900" s="8"/>
      <c r="IP4900" s="9"/>
      <c r="IQ4900" s="9"/>
      <c r="IR4900" s="9"/>
      <c r="IS4900" s="9"/>
      <c r="IT4900" s="9"/>
      <c r="IU4900" s="9"/>
      <c r="IV4900" s="9"/>
    </row>
    <row r="4901" s="5" customFormat="1" ht="15.75" customHeight="1" spans="3:256">
      <c r="C4901" s="7"/>
      <c r="D4901" s="1"/>
      <c r="E4901" s="1"/>
      <c r="F4901" s="8"/>
      <c r="IP4901" s="9"/>
      <c r="IQ4901" s="9"/>
      <c r="IR4901" s="9"/>
      <c r="IS4901" s="9"/>
      <c r="IT4901" s="9"/>
      <c r="IU4901" s="9"/>
      <c r="IV4901" s="9"/>
    </row>
    <row r="4902" s="5" customFormat="1" ht="15.75" customHeight="1" spans="3:256">
      <c r="C4902" s="7"/>
      <c r="D4902" s="1"/>
      <c r="E4902" s="1"/>
      <c r="F4902" s="8"/>
      <c r="IP4902" s="9"/>
      <c r="IQ4902" s="9"/>
      <c r="IR4902" s="9"/>
      <c r="IS4902" s="9"/>
      <c r="IT4902" s="9"/>
      <c r="IU4902" s="9"/>
      <c r="IV4902" s="9"/>
    </row>
    <row r="4903" s="5" customFormat="1" ht="15.75" customHeight="1" spans="3:256">
      <c r="C4903" s="7"/>
      <c r="D4903" s="1"/>
      <c r="E4903" s="1"/>
      <c r="F4903" s="8"/>
      <c r="IP4903" s="9"/>
      <c r="IQ4903" s="9"/>
      <c r="IR4903" s="9"/>
      <c r="IS4903" s="9"/>
      <c r="IT4903" s="9"/>
      <c r="IU4903" s="9"/>
      <c r="IV4903" s="9"/>
    </row>
    <row r="4904" s="5" customFormat="1" ht="15.75" customHeight="1" spans="3:256">
      <c r="C4904" s="7"/>
      <c r="D4904" s="1"/>
      <c r="E4904" s="1"/>
      <c r="F4904" s="8"/>
      <c r="IP4904" s="9"/>
      <c r="IQ4904" s="9"/>
      <c r="IR4904" s="9"/>
      <c r="IS4904" s="9"/>
      <c r="IT4904" s="9"/>
      <c r="IU4904" s="9"/>
      <c r="IV4904" s="9"/>
    </row>
    <row r="4905" s="5" customFormat="1" ht="15.75" customHeight="1" spans="3:256">
      <c r="C4905" s="7"/>
      <c r="D4905" s="1"/>
      <c r="E4905" s="1"/>
      <c r="F4905" s="8"/>
      <c r="IP4905" s="9"/>
      <c r="IQ4905" s="9"/>
      <c r="IR4905" s="9"/>
      <c r="IS4905" s="9"/>
      <c r="IT4905" s="9"/>
      <c r="IU4905" s="9"/>
      <c r="IV4905" s="9"/>
    </row>
    <row r="4906" s="5" customFormat="1" ht="15.75" customHeight="1" spans="3:256">
      <c r="C4906" s="7"/>
      <c r="D4906" s="1"/>
      <c r="E4906" s="1"/>
      <c r="F4906" s="8"/>
      <c r="IP4906" s="9"/>
      <c r="IQ4906" s="9"/>
      <c r="IR4906" s="9"/>
      <c r="IS4906" s="9"/>
      <c r="IT4906" s="9"/>
      <c r="IU4906" s="9"/>
      <c r="IV4906" s="9"/>
    </row>
    <row r="4907" s="5" customFormat="1" ht="15.75" customHeight="1" spans="3:256">
      <c r="C4907" s="7"/>
      <c r="D4907" s="1"/>
      <c r="E4907" s="1"/>
      <c r="F4907" s="8"/>
      <c r="IP4907" s="9"/>
      <c r="IQ4907" s="9"/>
      <c r="IR4907" s="9"/>
      <c r="IS4907" s="9"/>
      <c r="IT4907" s="9"/>
      <c r="IU4907" s="9"/>
      <c r="IV4907" s="9"/>
    </row>
    <row r="4908" s="5" customFormat="1" ht="15.75" customHeight="1" spans="3:256">
      <c r="C4908" s="7"/>
      <c r="D4908" s="1"/>
      <c r="E4908" s="1"/>
      <c r="F4908" s="8"/>
      <c r="IP4908" s="9"/>
      <c r="IQ4908" s="9"/>
      <c r="IR4908" s="9"/>
      <c r="IS4908" s="9"/>
      <c r="IT4908" s="9"/>
      <c r="IU4908" s="9"/>
      <c r="IV4908" s="9"/>
    </row>
    <row r="4909" s="5" customFormat="1" ht="15.75" customHeight="1" spans="3:256">
      <c r="C4909" s="7"/>
      <c r="D4909" s="1"/>
      <c r="E4909" s="1"/>
      <c r="F4909" s="8"/>
      <c r="IP4909" s="9"/>
      <c r="IQ4909" s="9"/>
      <c r="IR4909" s="9"/>
      <c r="IS4909" s="9"/>
      <c r="IT4909" s="9"/>
      <c r="IU4909" s="9"/>
      <c r="IV4909" s="9"/>
    </row>
    <row r="4910" s="5" customFormat="1" ht="15.75" customHeight="1" spans="3:256">
      <c r="C4910" s="7"/>
      <c r="D4910" s="1"/>
      <c r="E4910" s="1"/>
      <c r="F4910" s="8"/>
      <c r="IP4910" s="9"/>
      <c r="IQ4910" s="9"/>
      <c r="IR4910" s="9"/>
      <c r="IS4910" s="9"/>
      <c r="IT4910" s="9"/>
      <c r="IU4910" s="9"/>
      <c r="IV4910" s="9"/>
    </row>
    <row r="4911" s="5" customFormat="1" ht="15.75" customHeight="1" spans="3:256">
      <c r="C4911" s="7"/>
      <c r="D4911" s="1"/>
      <c r="E4911" s="1"/>
      <c r="F4911" s="8"/>
      <c r="IP4911" s="9"/>
      <c r="IQ4911" s="9"/>
      <c r="IR4911" s="9"/>
      <c r="IS4911" s="9"/>
      <c r="IT4911" s="9"/>
      <c r="IU4911" s="9"/>
      <c r="IV4911" s="9"/>
    </row>
    <row r="4912" s="5" customFormat="1" ht="15.75" customHeight="1" spans="3:256">
      <c r="C4912" s="7"/>
      <c r="D4912" s="1"/>
      <c r="E4912" s="1"/>
      <c r="F4912" s="8"/>
      <c r="IP4912" s="9"/>
      <c r="IQ4912" s="9"/>
      <c r="IR4912" s="9"/>
      <c r="IS4912" s="9"/>
      <c r="IT4912" s="9"/>
      <c r="IU4912" s="9"/>
      <c r="IV4912" s="9"/>
    </row>
    <row r="4913" s="5" customFormat="1" ht="15.75" customHeight="1" spans="3:256">
      <c r="C4913" s="7"/>
      <c r="D4913" s="1"/>
      <c r="E4913" s="1"/>
      <c r="F4913" s="8"/>
      <c r="IP4913" s="9"/>
      <c r="IQ4913" s="9"/>
      <c r="IR4913" s="9"/>
      <c r="IS4913" s="9"/>
      <c r="IT4913" s="9"/>
      <c r="IU4913" s="9"/>
      <c r="IV4913" s="9"/>
    </row>
    <row r="4914" s="5" customFormat="1" ht="15.75" customHeight="1" spans="3:256">
      <c r="C4914" s="7"/>
      <c r="D4914" s="1"/>
      <c r="E4914" s="1"/>
      <c r="F4914" s="8"/>
      <c r="IP4914" s="9"/>
      <c r="IQ4914" s="9"/>
      <c r="IR4914" s="9"/>
      <c r="IS4914" s="9"/>
      <c r="IT4914" s="9"/>
      <c r="IU4914" s="9"/>
      <c r="IV4914" s="9"/>
    </row>
    <row r="4915" s="5" customFormat="1" ht="15.75" customHeight="1" spans="3:256">
      <c r="C4915" s="7"/>
      <c r="D4915" s="1"/>
      <c r="E4915" s="1"/>
      <c r="F4915" s="8"/>
      <c r="IP4915" s="9"/>
      <c r="IQ4915" s="9"/>
      <c r="IR4915" s="9"/>
      <c r="IS4915" s="9"/>
      <c r="IT4915" s="9"/>
      <c r="IU4915" s="9"/>
      <c r="IV4915" s="9"/>
    </row>
    <row r="4916" s="5" customFormat="1" ht="15.75" customHeight="1" spans="3:256">
      <c r="C4916" s="7"/>
      <c r="D4916" s="1"/>
      <c r="E4916" s="1"/>
      <c r="F4916" s="8"/>
      <c r="IP4916" s="9"/>
      <c r="IQ4916" s="9"/>
      <c r="IR4916" s="9"/>
      <c r="IS4916" s="9"/>
      <c r="IT4916" s="9"/>
      <c r="IU4916" s="9"/>
      <c r="IV4916" s="9"/>
    </row>
    <row r="4917" s="5" customFormat="1" ht="15.75" customHeight="1" spans="3:256">
      <c r="C4917" s="7"/>
      <c r="D4917" s="1"/>
      <c r="E4917" s="1"/>
      <c r="F4917" s="8"/>
      <c r="IP4917" s="9"/>
      <c r="IQ4917" s="9"/>
      <c r="IR4917" s="9"/>
      <c r="IS4917" s="9"/>
      <c r="IT4917" s="9"/>
      <c r="IU4917" s="9"/>
      <c r="IV4917" s="9"/>
    </row>
    <row r="4918" s="5" customFormat="1" ht="15.75" customHeight="1" spans="3:256">
      <c r="C4918" s="7"/>
      <c r="D4918" s="1"/>
      <c r="E4918" s="1"/>
      <c r="F4918" s="8"/>
      <c r="IP4918" s="9"/>
      <c r="IQ4918" s="9"/>
      <c r="IR4918" s="9"/>
      <c r="IS4918" s="9"/>
      <c r="IT4918" s="9"/>
      <c r="IU4918" s="9"/>
      <c r="IV4918" s="9"/>
    </row>
    <row r="4919" s="5" customFormat="1" ht="15.75" customHeight="1" spans="3:256">
      <c r="C4919" s="7"/>
      <c r="D4919" s="1"/>
      <c r="E4919" s="1"/>
      <c r="F4919" s="8"/>
      <c r="IP4919" s="9"/>
      <c r="IQ4919" s="9"/>
      <c r="IR4919" s="9"/>
      <c r="IS4919" s="9"/>
      <c r="IT4919" s="9"/>
      <c r="IU4919" s="9"/>
      <c r="IV4919" s="9"/>
    </row>
    <row r="4920" s="5" customFormat="1" ht="15.75" customHeight="1" spans="3:256">
      <c r="C4920" s="7"/>
      <c r="D4920" s="1"/>
      <c r="E4920" s="1"/>
      <c r="F4920" s="8"/>
      <c r="IP4920" s="9"/>
      <c r="IQ4920" s="9"/>
      <c r="IR4920" s="9"/>
      <c r="IS4920" s="9"/>
      <c r="IT4920" s="9"/>
      <c r="IU4920" s="9"/>
      <c r="IV4920" s="9"/>
    </row>
    <row r="4921" s="5" customFormat="1" ht="15.75" customHeight="1" spans="3:256">
      <c r="C4921" s="7"/>
      <c r="D4921" s="1"/>
      <c r="E4921" s="1"/>
      <c r="F4921" s="8"/>
      <c r="IP4921" s="9"/>
      <c r="IQ4921" s="9"/>
      <c r="IR4921" s="9"/>
      <c r="IS4921" s="9"/>
      <c r="IT4921" s="9"/>
      <c r="IU4921" s="9"/>
      <c r="IV4921" s="9"/>
    </row>
    <row r="4922" s="5" customFormat="1" ht="15.75" customHeight="1" spans="3:256">
      <c r="C4922" s="7"/>
      <c r="D4922" s="1"/>
      <c r="E4922" s="1"/>
      <c r="F4922" s="8"/>
      <c r="IP4922" s="9"/>
      <c r="IQ4922" s="9"/>
      <c r="IR4922" s="9"/>
      <c r="IS4922" s="9"/>
      <c r="IT4922" s="9"/>
      <c r="IU4922" s="9"/>
      <c r="IV4922" s="9"/>
    </row>
    <row r="4923" s="5" customFormat="1" ht="15.75" customHeight="1" spans="3:256">
      <c r="C4923" s="7"/>
      <c r="D4923" s="1"/>
      <c r="E4923" s="1"/>
      <c r="F4923" s="8"/>
      <c r="IP4923" s="9"/>
      <c r="IQ4923" s="9"/>
      <c r="IR4923" s="9"/>
      <c r="IS4923" s="9"/>
      <c r="IT4923" s="9"/>
      <c r="IU4923" s="9"/>
      <c r="IV4923" s="9"/>
    </row>
    <row r="4924" s="5" customFormat="1" ht="15.75" customHeight="1" spans="3:256">
      <c r="C4924" s="7"/>
      <c r="D4924" s="1"/>
      <c r="E4924" s="1"/>
      <c r="F4924" s="8"/>
      <c r="IP4924" s="9"/>
      <c r="IQ4924" s="9"/>
      <c r="IR4924" s="9"/>
      <c r="IS4924" s="9"/>
      <c r="IT4924" s="9"/>
      <c r="IU4924" s="9"/>
      <c r="IV4924" s="9"/>
    </row>
    <row r="4925" s="5" customFormat="1" ht="15.75" customHeight="1" spans="3:256">
      <c r="C4925" s="7"/>
      <c r="D4925" s="1"/>
      <c r="E4925" s="1"/>
      <c r="F4925" s="8"/>
      <c r="IP4925" s="9"/>
      <c r="IQ4925" s="9"/>
      <c r="IR4925" s="9"/>
      <c r="IS4925" s="9"/>
      <c r="IT4925" s="9"/>
      <c r="IU4925" s="9"/>
      <c r="IV4925" s="9"/>
    </row>
    <row r="4926" s="5" customFormat="1" ht="15.75" customHeight="1" spans="3:256">
      <c r="C4926" s="7"/>
      <c r="D4926" s="1"/>
      <c r="E4926" s="1"/>
      <c r="F4926" s="8"/>
      <c r="IP4926" s="9"/>
      <c r="IQ4926" s="9"/>
      <c r="IR4926" s="9"/>
      <c r="IS4926" s="9"/>
      <c r="IT4926" s="9"/>
      <c r="IU4926" s="9"/>
      <c r="IV4926" s="9"/>
    </row>
    <row r="4927" s="5" customFormat="1" ht="15.75" customHeight="1" spans="3:256">
      <c r="C4927" s="7"/>
      <c r="D4927" s="1"/>
      <c r="E4927" s="1"/>
      <c r="F4927" s="8"/>
      <c r="IP4927" s="9"/>
      <c r="IQ4927" s="9"/>
      <c r="IR4927" s="9"/>
      <c r="IS4927" s="9"/>
      <c r="IT4927" s="9"/>
      <c r="IU4927" s="9"/>
      <c r="IV4927" s="9"/>
    </row>
    <row r="4928" s="5" customFormat="1" ht="15.75" customHeight="1" spans="3:256">
      <c r="C4928" s="7"/>
      <c r="D4928" s="1"/>
      <c r="E4928" s="1"/>
      <c r="F4928" s="8"/>
      <c r="IP4928" s="9"/>
      <c r="IQ4928" s="9"/>
      <c r="IR4928" s="9"/>
      <c r="IS4928" s="9"/>
      <c r="IT4928" s="9"/>
      <c r="IU4928" s="9"/>
      <c r="IV4928" s="9"/>
    </row>
    <row r="4929" s="5" customFormat="1" ht="15.75" customHeight="1" spans="3:256">
      <c r="C4929" s="7"/>
      <c r="D4929" s="1"/>
      <c r="E4929" s="1"/>
      <c r="F4929" s="8"/>
      <c r="IP4929" s="9"/>
      <c r="IQ4929" s="9"/>
      <c r="IR4929" s="9"/>
      <c r="IS4929" s="9"/>
      <c r="IT4929" s="9"/>
      <c r="IU4929" s="9"/>
      <c r="IV4929" s="9"/>
    </row>
    <row r="4930" s="5" customFormat="1" ht="15.75" customHeight="1" spans="3:256">
      <c r="C4930" s="7"/>
      <c r="D4930" s="1"/>
      <c r="E4930" s="1"/>
      <c r="F4930" s="8"/>
      <c r="IP4930" s="9"/>
      <c r="IQ4930" s="9"/>
      <c r="IR4930" s="9"/>
      <c r="IS4930" s="9"/>
      <c r="IT4930" s="9"/>
      <c r="IU4930" s="9"/>
      <c r="IV4930" s="9"/>
    </row>
    <row r="4931" s="5" customFormat="1" ht="15.75" customHeight="1" spans="3:256">
      <c r="C4931" s="7"/>
      <c r="D4931" s="1"/>
      <c r="E4931" s="1"/>
      <c r="F4931" s="8"/>
      <c r="IP4931" s="9"/>
      <c r="IQ4931" s="9"/>
      <c r="IR4931" s="9"/>
      <c r="IS4931" s="9"/>
      <c r="IT4931" s="9"/>
      <c r="IU4931" s="9"/>
      <c r="IV4931" s="9"/>
    </row>
    <row r="4932" s="5" customFormat="1" ht="15.75" customHeight="1" spans="3:256">
      <c r="C4932" s="7"/>
      <c r="D4932" s="1"/>
      <c r="E4932" s="1"/>
      <c r="F4932" s="8"/>
      <c r="IP4932" s="9"/>
      <c r="IQ4932" s="9"/>
      <c r="IR4932" s="9"/>
      <c r="IS4932" s="9"/>
      <c r="IT4932" s="9"/>
      <c r="IU4932" s="9"/>
      <c r="IV4932" s="9"/>
    </row>
    <row r="4933" s="5" customFormat="1" ht="15.75" customHeight="1" spans="3:256">
      <c r="C4933" s="7"/>
      <c r="D4933" s="1"/>
      <c r="E4933" s="1"/>
      <c r="F4933" s="8"/>
      <c r="IP4933" s="9"/>
      <c r="IQ4933" s="9"/>
      <c r="IR4933" s="9"/>
      <c r="IS4933" s="9"/>
      <c r="IT4933" s="9"/>
      <c r="IU4933" s="9"/>
      <c r="IV4933" s="9"/>
    </row>
    <row r="4934" s="5" customFormat="1" ht="15.75" customHeight="1" spans="3:256">
      <c r="C4934" s="7"/>
      <c r="D4934" s="1"/>
      <c r="E4934" s="1"/>
      <c r="F4934" s="8"/>
      <c r="IP4934" s="9"/>
      <c r="IQ4934" s="9"/>
      <c r="IR4934" s="9"/>
      <c r="IS4934" s="9"/>
      <c r="IT4934" s="9"/>
      <c r="IU4934" s="9"/>
      <c r="IV4934" s="9"/>
    </row>
    <row r="4935" s="5" customFormat="1" ht="15.75" customHeight="1" spans="3:256">
      <c r="C4935" s="7"/>
      <c r="D4935" s="1"/>
      <c r="E4935" s="1"/>
      <c r="F4935" s="8"/>
      <c r="IP4935" s="9"/>
      <c r="IQ4935" s="9"/>
      <c r="IR4935" s="9"/>
      <c r="IS4935" s="9"/>
      <c r="IT4935" s="9"/>
      <c r="IU4935" s="9"/>
      <c r="IV4935" s="9"/>
    </row>
    <row r="4936" s="5" customFormat="1" ht="15.75" customHeight="1" spans="3:256">
      <c r="C4936" s="7"/>
      <c r="D4936" s="1"/>
      <c r="E4936" s="1"/>
      <c r="F4936" s="8"/>
      <c r="IP4936" s="9"/>
      <c r="IQ4936" s="9"/>
      <c r="IR4936" s="9"/>
      <c r="IS4936" s="9"/>
      <c r="IT4936" s="9"/>
      <c r="IU4936" s="9"/>
      <c r="IV4936" s="9"/>
    </row>
    <row r="4937" s="5" customFormat="1" ht="15.75" customHeight="1" spans="3:256">
      <c r="C4937" s="7"/>
      <c r="D4937" s="1"/>
      <c r="E4937" s="1"/>
      <c r="F4937" s="8"/>
      <c r="IP4937" s="9"/>
      <c r="IQ4937" s="9"/>
      <c r="IR4937" s="9"/>
      <c r="IS4937" s="9"/>
      <c r="IT4937" s="9"/>
      <c r="IU4937" s="9"/>
      <c r="IV4937" s="9"/>
    </row>
    <row r="4938" s="5" customFormat="1" ht="15.75" customHeight="1" spans="3:256">
      <c r="C4938" s="7"/>
      <c r="D4938" s="1"/>
      <c r="E4938" s="1"/>
      <c r="F4938" s="8"/>
      <c r="IP4938" s="9"/>
      <c r="IQ4938" s="9"/>
      <c r="IR4938" s="9"/>
      <c r="IS4938" s="9"/>
      <c r="IT4938" s="9"/>
      <c r="IU4938" s="9"/>
      <c r="IV4938" s="9"/>
    </row>
    <row r="4939" s="5" customFormat="1" ht="15.75" customHeight="1" spans="3:256">
      <c r="C4939" s="7"/>
      <c r="D4939" s="1"/>
      <c r="E4939" s="1"/>
      <c r="F4939" s="8"/>
      <c r="IP4939" s="9"/>
      <c r="IQ4939" s="9"/>
      <c r="IR4939" s="9"/>
      <c r="IS4939" s="9"/>
      <c r="IT4939" s="9"/>
      <c r="IU4939" s="9"/>
      <c r="IV4939" s="9"/>
    </row>
    <row r="4940" s="5" customFormat="1" ht="15.75" customHeight="1" spans="3:256">
      <c r="C4940" s="7"/>
      <c r="D4940" s="1"/>
      <c r="E4940" s="1"/>
      <c r="F4940" s="8"/>
      <c r="IP4940" s="9"/>
      <c r="IQ4940" s="9"/>
      <c r="IR4940" s="9"/>
      <c r="IS4940" s="9"/>
      <c r="IT4940" s="9"/>
      <c r="IU4940" s="9"/>
      <c r="IV4940" s="9"/>
    </row>
    <row r="4941" s="5" customFormat="1" ht="15.75" customHeight="1" spans="3:256">
      <c r="C4941" s="7"/>
      <c r="D4941" s="1"/>
      <c r="E4941" s="1"/>
      <c r="F4941" s="8"/>
      <c r="IP4941" s="9"/>
      <c r="IQ4941" s="9"/>
      <c r="IR4941" s="9"/>
      <c r="IS4941" s="9"/>
      <c r="IT4941" s="9"/>
      <c r="IU4941" s="9"/>
      <c r="IV4941" s="9"/>
    </row>
    <row r="4942" s="5" customFormat="1" ht="15.75" customHeight="1" spans="3:256">
      <c r="C4942" s="7"/>
      <c r="D4942" s="1"/>
      <c r="E4942" s="1"/>
      <c r="F4942" s="8"/>
      <c r="IP4942" s="9"/>
      <c r="IQ4942" s="9"/>
      <c r="IR4942" s="9"/>
      <c r="IS4942" s="9"/>
      <c r="IT4942" s="9"/>
      <c r="IU4942" s="9"/>
      <c r="IV4942" s="9"/>
    </row>
    <row r="4943" s="5" customFormat="1" ht="15.75" customHeight="1" spans="3:256">
      <c r="C4943" s="7"/>
      <c r="D4943" s="1"/>
      <c r="E4943" s="1"/>
      <c r="F4943" s="8"/>
      <c r="IP4943" s="9"/>
      <c r="IQ4943" s="9"/>
      <c r="IR4943" s="9"/>
      <c r="IS4943" s="9"/>
      <c r="IT4943" s="9"/>
      <c r="IU4943" s="9"/>
      <c r="IV4943" s="9"/>
    </row>
    <row r="4944" s="5" customFormat="1" ht="15.75" customHeight="1" spans="3:256">
      <c r="C4944" s="7"/>
      <c r="D4944" s="1"/>
      <c r="E4944" s="1"/>
      <c r="F4944" s="8"/>
      <c r="IP4944" s="9"/>
      <c r="IQ4944" s="9"/>
      <c r="IR4944" s="9"/>
      <c r="IS4944" s="9"/>
      <c r="IT4944" s="9"/>
      <c r="IU4944" s="9"/>
      <c r="IV4944" s="9"/>
    </row>
    <row r="4945" s="5" customFormat="1" ht="15.75" customHeight="1" spans="3:256">
      <c r="C4945" s="7"/>
      <c r="D4945" s="1"/>
      <c r="E4945" s="1"/>
      <c r="F4945" s="8"/>
      <c r="IP4945" s="9"/>
      <c r="IQ4945" s="9"/>
      <c r="IR4945" s="9"/>
      <c r="IS4945" s="9"/>
      <c r="IT4945" s="9"/>
      <c r="IU4945" s="9"/>
      <c r="IV4945" s="9"/>
    </row>
    <row r="4946" s="5" customFormat="1" ht="15.75" customHeight="1" spans="3:256">
      <c r="C4946" s="7"/>
      <c r="D4946" s="1"/>
      <c r="E4946" s="1"/>
      <c r="F4946" s="8"/>
      <c r="IP4946" s="9"/>
      <c r="IQ4946" s="9"/>
      <c r="IR4946" s="9"/>
      <c r="IS4946" s="9"/>
      <c r="IT4946" s="9"/>
      <c r="IU4946" s="9"/>
      <c r="IV4946" s="9"/>
    </row>
    <row r="4947" s="5" customFormat="1" ht="15.75" customHeight="1" spans="3:256">
      <c r="C4947" s="7"/>
      <c r="D4947" s="1"/>
      <c r="E4947" s="1"/>
      <c r="F4947" s="8"/>
      <c r="IP4947" s="9"/>
      <c r="IQ4947" s="9"/>
      <c r="IR4947" s="9"/>
      <c r="IS4947" s="9"/>
      <c r="IT4947" s="9"/>
      <c r="IU4947" s="9"/>
      <c r="IV4947" s="9"/>
    </row>
    <row r="4948" s="5" customFormat="1" ht="15.75" customHeight="1" spans="3:256">
      <c r="C4948" s="7"/>
      <c r="D4948" s="1"/>
      <c r="E4948" s="1"/>
      <c r="F4948" s="8"/>
      <c r="IP4948" s="9"/>
      <c r="IQ4948" s="9"/>
      <c r="IR4948" s="9"/>
      <c r="IS4948" s="9"/>
      <c r="IT4948" s="9"/>
      <c r="IU4948" s="9"/>
      <c r="IV4948" s="9"/>
    </row>
    <row r="4949" s="5" customFormat="1" ht="15.75" customHeight="1" spans="3:256">
      <c r="C4949" s="7"/>
      <c r="D4949" s="1"/>
      <c r="E4949" s="1"/>
      <c r="F4949" s="8"/>
      <c r="IP4949" s="9"/>
      <c r="IQ4949" s="9"/>
      <c r="IR4949" s="9"/>
      <c r="IS4949" s="9"/>
      <c r="IT4949" s="9"/>
      <c r="IU4949" s="9"/>
      <c r="IV4949" s="9"/>
    </row>
    <row r="4950" s="5" customFormat="1" ht="15.75" customHeight="1" spans="3:256">
      <c r="C4950" s="7"/>
      <c r="D4950" s="1"/>
      <c r="E4950" s="1"/>
      <c r="F4950" s="8"/>
      <c r="IP4950" s="9"/>
      <c r="IQ4950" s="9"/>
      <c r="IR4950" s="9"/>
      <c r="IS4950" s="9"/>
      <c r="IT4950" s="9"/>
      <c r="IU4950" s="9"/>
      <c r="IV4950" s="9"/>
    </row>
    <row r="4951" s="5" customFormat="1" ht="15.75" customHeight="1" spans="3:256">
      <c r="C4951" s="7"/>
      <c r="D4951" s="1"/>
      <c r="E4951" s="1"/>
      <c r="F4951" s="8"/>
      <c r="IP4951" s="9"/>
      <c r="IQ4951" s="9"/>
      <c r="IR4951" s="9"/>
      <c r="IS4951" s="9"/>
      <c r="IT4951" s="9"/>
      <c r="IU4951" s="9"/>
      <c r="IV4951" s="9"/>
    </row>
    <row r="4952" s="5" customFormat="1" ht="15.75" customHeight="1" spans="3:256">
      <c r="C4952" s="7"/>
      <c r="D4952" s="1"/>
      <c r="E4952" s="1"/>
      <c r="F4952" s="8"/>
      <c r="IP4952" s="9"/>
      <c r="IQ4952" s="9"/>
      <c r="IR4952" s="9"/>
      <c r="IS4952" s="9"/>
      <c r="IT4952" s="9"/>
      <c r="IU4952" s="9"/>
      <c r="IV4952" s="9"/>
    </row>
    <row r="4953" s="5" customFormat="1" ht="15.75" customHeight="1" spans="3:256">
      <c r="C4953" s="7"/>
      <c r="D4953" s="1"/>
      <c r="E4953" s="1"/>
      <c r="F4953" s="8"/>
      <c r="IP4953" s="9"/>
      <c r="IQ4953" s="9"/>
      <c r="IR4953" s="9"/>
      <c r="IS4953" s="9"/>
      <c r="IT4953" s="9"/>
      <c r="IU4953" s="9"/>
      <c r="IV4953" s="9"/>
    </row>
    <row r="4954" s="5" customFormat="1" ht="15.75" customHeight="1" spans="3:256">
      <c r="C4954" s="7"/>
      <c r="D4954" s="1"/>
      <c r="E4954" s="1"/>
      <c r="F4954" s="8"/>
      <c r="IP4954" s="9"/>
      <c r="IQ4954" s="9"/>
      <c r="IR4954" s="9"/>
      <c r="IS4954" s="9"/>
      <c r="IT4954" s="9"/>
      <c r="IU4954" s="9"/>
      <c r="IV4954" s="9"/>
    </row>
    <row r="4955" s="5" customFormat="1" ht="15.75" customHeight="1" spans="3:256">
      <c r="C4955" s="7"/>
      <c r="D4955" s="1"/>
      <c r="E4955" s="1"/>
      <c r="F4955" s="8"/>
      <c r="IP4955" s="9"/>
      <c r="IQ4955" s="9"/>
      <c r="IR4955" s="9"/>
      <c r="IS4955" s="9"/>
      <c r="IT4955" s="9"/>
      <c r="IU4955" s="9"/>
      <c r="IV4955" s="9"/>
    </row>
    <row r="4956" s="5" customFormat="1" ht="15.75" customHeight="1" spans="3:256">
      <c r="C4956" s="7"/>
      <c r="D4956" s="1"/>
      <c r="E4956" s="1"/>
      <c r="F4956" s="8"/>
      <c r="IP4956" s="9"/>
      <c r="IQ4956" s="9"/>
      <c r="IR4956" s="9"/>
      <c r="IS4956" s="9"/>
      <c r="IT4956" s="9"/>
      <c r="IU4956" s="9"/>
      <c r="IV4956" s="9"/>
    </row>
    <row r="4957" s="5" customFormat="1" ht="15.75" customHeight="1" spans="3:256">
      <c r="C4957" s="7"/>
      <c r="D4957" s="1"/>
      <c r="E4957" s="1"/>
      <c r="F4957" s="8"/>
      <c r="IP4957" s="9"/>
      <c r="IQ4957" s="9"/>
      <c r="IR4957" s="9"/>
      <c r="IS4957" s="9"/>
      <c r="IT4957" s="9"/>
      <c r="IU4957" s="9"/>
      <c r="IV4957" s="9"/>
    </row>
    <row r="4958" s="5" customFormat="1" ht="15.75" customHeight="1" spans="3:256">
      <c r="C4958" s="7"/>
      <c r="D4958" s="1"/>
      <c r="E4958" s="1"/>
      <c r="F4958" s="8"/>
      <c r="IP4958" s="9"/>
      <c r="IQ4958" s="9"/>
      <c r="IR4958" s="9"/>
      <c r="IS4958" s="9"/>
      <c r="IT4958" s="9"/>
      <c r="IU4958" s="9"/>
      <c r="IV4958" s="9"/>
    </row>
    <row r="4959" s="5" customFormat="1" ht="15.75" customHeight="1" spans="3:256">
      <c r="C4959" s="7"/>
      <c r="D4959" s="1"/>
      <c r="E4959" s="1"/>
      <c r="F4959" s="8"/>
      <c r="IP4959" s="9"/>
      <c r="IQ4959" s="9"/>
      <c r="IR4959" s="9"/>
      <c r="IS4959" s="9"/>
      <c r="IT4959" s="9"/>
      <c r="IU4959" s="9"/>
      <c r="IV4959" s="9"/>
    </row>
    <row r="4960" s="5" customFormat="1" ht="15.75" customHeight="1" spans="3:256">
      <c r="C4960" s="7"/>
      <c r="D4960" s="1"/>
      <c r="E4960" s="1"/>
      <c r="F4960" s="8"/>
      <c r="IP4960" s="9"/>
      <c r="IQ4960" s="9"/>
      <c r="IR4960" s="9"/>
      <c r="IS4960" s="9"/>
      <c r="IT4960" s="9"/>
      <c r="IU4960" s="9"/>
      <c r="IV4960" s="9"/>
    </row>
    <row r="4961" s="5" customFormat="1" ht="15.75" customHeight="1" spans="3:256">
      <c r="C4961" s="7"/>
      <c r="D4961" s="1"/>
      <c r="E4961" s="1"/>
      <c r="F4961" s="8"/>
      <c r="IP4961" s="9"/>
      <c r="IQ4961" s="9"/>
      <c r="IR4961" s="9"/>
      <c r="IS4961" s="9"/>
      <c r="IT4961" s="9"/>
      <c r="IU4961" s="9"/>
      <c r="IV4961" s="9"/>
    </row>
    <row r="4962" s="5" customFormat="1" ht="15.75" customHeight="1" spans="3:256">
      <c r="C4962" s="7"/>
      <c r="D4962" s="1"/>
      <c r="E4962" s="1"/>
      <c r="F4962" s="8"/>
      <c r="IP4962" s="9"/>
      <c r="IQ4962" s="9"/>
      <c r="IR4962" s="9"/>
      <c r="IS4962" s="9"/>
      <c r="IT4962" s="9"/>
      <c r="IU4962" s="9"/>
      <c r="IV4962" s="9"/>
    </row>
    <row r="4963" s="5" customFormat="1" ht="15.75" customHeight="1" spans="3:256">
      <c r="C4963" s="7"/>
      <c r="D4963" s="1"/>
      <c r="E4963" s="1"/>
      <c r="F4963" s="8"/>
      <c r="IP4963" s="9"/>
      <c r="IQ4963" s="9"/>
      <c r="IR4963" s="9"/>
      <c r="IS4963" s="9"/>
      <c r="IT4963" s="9"/>
      <c r="IU4963" s="9"/>
      <c r="IV4963" s="9"/>
    </row>
    <row r="4964" s="5" customFormat="1" ht="15.75" customHeight="1" spans="3:256">
      <c r="C4964" s="7"/>
      <c r="D4964" s="1"/>
      <c r="E4964" s="1"/>
      <c r="F4964" s="8"/>
      <c r="IP4964" s="9"/>
      <c r="IQ4964" s="9"/>
      <c r="IR4964" s="9"/>
      <c r="IS4964" s="9"/>
      <c r="IT4964" s="9"/>
      <c r="IU4964" s="9"/>
      <c r="IV4964" s="9"/>
    </row>
    <row r="4965" s="5" customFormat="1" ht="15.75" customHeight="1" spans="3:256">
      <c r="C4965" s="7"/>
      <c r="D4965" s="1"/>
      <c r="E4965" s="1"/>
      <c r="F4965" s="8"/>
      <c r="IP4965" s="9"/>
      <c r="IQ4965" s="9"/>
      <c r="IR4965" s="9"/>
      <c r="IS4965" s="9"/>
      <c r="IT4965" s="9"/>
      <c r="IU4965" s="9"/>
      <c r="IV4965" s="9"/>
    </row>
    <row r="4966" s="5" customFormat="1" ht="15.75" customHeight="1" spans="3:256">
      <c r="C4966" s="7"/>
      <c r="D4966" s="1"/>
      <c r="E4966" s="1"/>
      <c r="F4966" s="8"/>
      <c r="IP4966" s="9"/>
      <c r="IQ4966" s="9"/>
      <c r="IR4966" s="9"/>
      <c r="IS4966" s="9"/>
      <c r="IT4966" s="9"/>
      <c r="IU4966" s="9"/>
      <c r="IV4966" s="9"/>
    </row>
    <row r="4967" s="5" customFormat="1" ht="15.75" customHeight="1" spans="3:256">
      <c r="C4967" s="7"/>
      <c r="D4967" s="1"/>
      <c r="E4967" s="1"/>
      <c r="F4967" s="8"/>
      <c r="IP4967" s="9"/>
      <c r="IQ4967" s="9"/>
      <c r="IR4967" s="9"/>
      <c r="IS4967" s="9"/>
      <c r="IT4967" s="9"/>
      <c r="IU4967" s="9"/>
      <c r="IV4967" s="9"/>
    </row>
    <row r="4968" s="5" customFormat="1" ht="15.75" customHeight="1" spans="3:256">
      <c r="C4968" s="7"/>
      <c r="D4968" s="1"/>
      <c r="E4968" s="1"/>
      <c r="F4968" s="8"/>
      <c r="IP4968" s="9"/>
      <c r="IQ4968" s="9"/>
      <c r="IR4968" s="9"/>
      <c r="IS4968" s="9"/>
      <c r="IT4968" s="9"/>
      <c r="IU4968" s="9"/>
      <c r="IV4968" s="9"/>
    </row>
    <row r="4969" s="5" customFormat="1" ht="15.75" customHeight="1" spans="3:256">
      <c r="C4969" s="7"/>
      <c r="D4969" s="1"/>
      <c r="E4969" s="1"/>
      <c r="F4969" s="8"/>
      <c r="IP4969" s="9"/>
      <c r="IQ4969" s="9"/>
      <c r="IR4969" s="9"/>
      <c r="IS4969" s="9"/>
      <c r="IT4969" s="9"/>
      <c r="IU4969" s="9"/>
      <c r="IV4969" s="9"/>
    </row>
    <row r="4970" s="5" customFormat="1" ht="15.75" customHeight="1" spans="3:256">
      <c r="C4970" s="7"/>
      <c r="D4970" s="1"/>
      <c r="E4970" s="1"/>
      <c r="F4970" s="8"/>
      <c r="IP4970" s="9"/>
      <c r="IQ4970" s="9"/>
      <c r="IR4970" s="9"/>
      <c r="IS4970" s="9"/>
      <c r="IT4970" s="9"/>
      <c r="IU4970" s="9"/>
      <c r="IV4970" s="9"/>
    </row>
    <row r="4971" s="5" customFormat="1" ht="15.75" customHeight="1" spans="3:256">
      <c r="C4971" s="7"/>
      <c r="D4971" s="1"/>
      <c r="E4971" s="1"/>
      <c r="F4971" s="8"/>
      <c r="IP4971" s="9"/>
      <c r="IQ4971" s="9"/>
      <c r="IR4971" s="9"/>
      <c r="IS4971" s="9"/>
      <c r="IT4971" s="9"/>
      <c r="IU4971" s="9"/>
      <c r="IV4971" s="9"/>
    </row>
    <row r="4972" s="5" customFormat="1" ht="15.75" customHeight="1" spans="3:256">
      <c r="C4972" s="7"/>
      <c r="D4972" s="1"/>
      <c r="E4972" s="1"/>
      <c r="F4972" s="8"/>
      <c r="IP4972" s="9"/>
      <c r="IQ4972" s="9"/>
      <c r="IR4972" s="9"/>
      <c r="IS4972" s="9"/>
      <c r="IT4972" s="9"/>
      <c r="IU4972" s="9"/>
      <c r="IV4972" s="9"/>
    </row>
    <row r="4973" s="5" customFormat="1" ht="15.75" customHeight="1" spans="3:256">
      <c r="C4973" s="7"/>
      <c r="D4973" s="1"/>
      <c r="E4973" s="1"/>
      <c r="F4973" s="8"/>
      <c r="IP4973" s="9"/>
      <c r="IQ4973" s="9"/>
      <c r="IR4973" s="9"/>
      <c r="IS4973" s="9"/>
      <c r="IT4973" s="9"/>
      <c r="IU4973" s="9"/>
      <c r="IV4973" s="9"/>
    </row>
    <row r="4974" s="5" customFormat="1" ht="15.75" customHeight="1" spans="3:256">
      <c r="C4974" s="7"/>
      <c r="D4974" s="1"/>
      <c r="E4974" s="1"/>
      <c r="F4974" s="8"/>
      <c r="IP4974" s="9"/>
      <c r="IQ4974" s="9"/>
      <c r="IR4974" s="9"/>
      <c r="IS4974" s="9"/>
      <c r="IT4974" s="9"/>
      <c r="IU4974" s="9"/>
      <c r="IV4974" s="9"/>
    </row>
    <row r="4975" s="5" customFormat="1" ht="15.75" customHeight="1" spans="3:256">
      <c r="C4975" s="7"/>
      <c r="D4975" s="1"/>
      <c r="E4975" s="1"/>
      <c r="F4975" s="8"/>
      <c r="IP4975" s="9"/>
      <c r="IQ4975" s="9"/>
      <c r="IR4975" s="9"/>
      <c r="IS4975" s="9"/>
      <c r="IT4975" s="9"/>
      <c r="IU4975" s="9"/>
      <c r="IV4975" s="9"/>
    </row>
    <row r="4976" s="5" customFormat="1" ht="15.75" customHeight="1" spans="3:256">
      <c r="C4976" s="7"/>
      <c r="D4976" s="1"/>
      <c r="E4976" s="1"/>
      <c r="F4976" s="8"/>
      <c r="IP4976" s="9"/>
      <c r="IQ4976" s="9"/>
      <c r="IR4976" s="9"/>
      <c r="IS4976" s="9"/>
      <c r="IT4976" s="9"/>
      <c r="IU4976" s="9"/>
      <c r="IV4976" s="9"/>
    </row>
    <row r="4977" s="5" customFormat="1" ht="15.75" customHeight="1" spans="3:256">
      <c r="C4977" s="7"/>
      <c r="D4977" s="1"/>
      <c r="E4977" s="1"/>
      <c r="F4977" s="8"/>
      <c r="IP4977" s="9"/>
      <c r="IQ4977" s="9"/>
      <c r="IR4977" s="9"/>
      <c r="IS4977" s="9"/>
      <c r="IT4977" s="9"/>
      <c r="IU4977" s="9"/>
      <c r="IV4977" s="9"/>
    </row>
    <row r="4978" s="5" customFormat="1" ht="15.75" customHeight="1" spans="3:256">
      <c r="C4978" s="7"/>
      <c r="D4978" s="1"/>
      <c r="E4978" s="1"/>
      <c r="F4978" s="8"/>
      <c r="IP4978" s="9"/>
      <c r="IQ4978" s="9"/>
      <c r="IR4978" s="9"/>
      <c r="IS4978" s="9"/>
      <c r="IT4978" s="9"/>
      <c r="IU4978" s="9"/>
      <c r="IV4978" s="9"/>
    </row>
    <row r="4979" s="5" customFormat="1" ht="15.75" customHeight="1" spans="3:256">
      <c r="C4979" s="7"/>
      <c r="D4979" s="1"/>
      <c r="E4979" s="1"/>
      <c r="F4979" s="8"/>
      <c r="IP4979" s="9"/>
      <c r="IQ4979" s="9"/>
      <c r="IR4979" s="9"/>
      <c r="IS4979" s="9"/>
      <c r="IT4979" s="9"/>
      <c r="IU4979" s="9"/>
      <c r="IV4979" s="9"/>
    </row>
    <row r="4980" s="5" customFormat="1" ht="15.75" customHeight="1" spans="3:256">
      <c r="C4980" s="7"/>
      <c r="D4980" s="1"/>
      <c r="E4980" s="1"/>
      <c r="F4980" s="8"/>
      <c r="IP4980" s="9"/>
      <c r="IQ4980" s="9"/>
      <c r="IR4980" s="9"/>
      <c r="IS4980" s="9"/>
      <c r="IT4980" s="9"/>
      <c r="IU4980" s="9"/>
      <c r="IV4980" s="9"/>
    </row>
    <row r="4981" s="5" customFormat="1" ht="15.75" customHeight="1" spans="3:256">
      <c r="C4981" s="7"/>
      <c r="D4981" s="1"/>
      <c r="E4981" s="1"/>
      <c r="F4981" s="8"/>
      <c r="IP4981" s="9"/>
      <c r="IQ4981" s="9"/>
      <c r="IR4981" s="9"/>
      <c r="IS4981" s="9"/>
      <c r="IT4981" s="9"/>
      <c r="IU4981" s="9"/>
      <c r="IV4981" s="9"/>
    </row>
    <row r="4982" s="5" customFormat="1" ht="15.75" customHeight="1" spans="3:256">
      <c r="C4982" s="7"/>
      <c r="D4982" s="1"/>
      <c r="E4982" s="1"/>
      <c r="F4982" s="8"/>
      <c r="IP4982" s="9"/>
      <c r="IQ4982" s="9"/>
      <c r="IR4982" s="9"/>
      <c r="IS4982" s="9"/>
      <c r="IT4982" s="9"/>
      <c r="IU4982" s="9"/>
      <c r="IV4982" s="9"/>
    </row>
    <row r="4983" s="5" customFormat="1" ht="15.75" customHeight="1" spans="3:256">
      <c r="C4983" s="7"/>
      <c r="D4983" s="1"/>
      <c r="E4983" s="1"/>
      <c r="F4983" s="8"/>
      <c r="IP4983" s="9"/>
      <c r="IQ4983" s="9"/>
      <c r="IR4983" s="9"/>
      <c r="IS4983" s="9"/>
      <c r="IT4983" s="9"/>
      <c r="IU4983" s="9"/>
      <c r="IV4983" s="9"/>
    </row>
    <row r="4984" s="5" customFormat="1" ht="15.75" customHeight="1" spans="3:256">
      <c r="C4984" s="7"/>
      <c r="D4984" s="1"/>
      <c r="E4984" s="1"/>
      <c r="F4984" s="8"/>
      <c r="IP4984" s="9"/>
      <c r="IQ4984" s="9"/>
      <c r="IR4984" s="9"/>
      <c r="IS4984" s="9"/>
      <c r="IT4984" s="9"/>
      <c r="IU4984" s="9"/>
      <c r="IV4984" s="9"/>
    </row>
    <row r="4985" s="5" customFormat="1" ht="15.75" customHeight="1" spans="3:256">
      <c r="C4985" s="7"/>
      <c r="D4985" s="1"/>
      <c r="E4985" s="1"/>
      <c r="F4985" s="8"/>
      <c r="IP4985" s="9"/>
      <c r="IQ4985" s="9"/>
      <c r="IR4985" s="9"/>
      <c r="IS4985" s="9"/>
      <c r="IT4985" s="9"/>
      <c r="IU4985" s="9"/>
      <c r="IV4985" s="9"/>
    </row>
    <row r="4986" s="5" customFormat="1" ht="15.75" customHeight="1" spans="3:256">
      <c r="C4986" s="7"/>
      <c r="D4986" s="1"/>
      <c r="E4986" s="1"/>
      <c r="F4986" s="8"/>
      <c r="IP4986" s="9"/>
      <c r="IQ4986" s="9"/>
      <c r="IR4986" s="9"/>
      <c r="IS4986" s="9"/>
      <c r="IT4986" s="9"/>
      <c r="IU4986" s="9"/>
      <c r="IV4986" s="9"/>
    </row>
    <row r="4987" s="5" customFormat="1" ht="15.75" customHeight="1" spans="3:256">
      <c r="C4987" s="7"/>
      <c r="D4987" s="1"/>
      <c r="E4987" s="1"/>
      <c r="F4987" s="8"/>
      <c r="IP4987" s="9"/>
      <c r="IQ4987" s="9"/>
      <c r="IR4987" s="9"/>
      <c r="IS4987" s="9"/>
      <c r="IT4987" s="9"/>
      <c r="IU4987" s="9"/>
      <c r="IV4987" s="9"/>
    </row>
    <row r="4988" s="5" customFormat="1" ht="15.75" customHeight="1" spans="3:256">
      <c r="C4988" s="7"/>
      <c r="D4988" s="1"/>
      <c r="E4988" s="1"/>
      <c r="F4988" s="8"/>
      <c r="IP4988" s="9"/>
      <c r="IQ4988" s="9"/>
      <c r="IR4988" s="9"/>
      <c r="IS4988" s="9"/>
      <c r="IT4988" s="9"/>
      <c r="IU4988" s="9"/>
      <c r="IV4988" s="9"/>
    </row>
    <row r="4989" s="5" customFormat="1" ht="15.75" customHeight="1" spans="3:256">
      <c r="C4989" s="7"/>
      <c r="D4989" s="1"/>
      <c r="E4989" s="1"/>
      <c r="F4989" s="8"/>
      <c r="IP4989" s="9"/>
      <c r="IQ4989" s="9"/>
      <c r="IR4989" s="9"/>
      <c r="IS4989" s="9"/>
      <c r="IT4989" s="9"/>
      <c r="IU4989" s="9"/>
      <c r="IV4989" s="9"/>
    </row>
    <row r="4990" s="5" customFormat="1" ht="15.75" customHeight="1" spans="3:256">
      <c r="C4990" s="7"/>
      <c r="D4990" s="1"/>
      <c r="E4990" s="1"/>
      <c r="F4990" s="8"/>
      <c r="IP4990" s="9"/>
      <c r="IQ4990" s="9"/>
      <c r="IR4990" s="9"/>
      <c r="IS4990" s="9"/>
      <c r="IT4990" s="9"/>
      <c r="IU4990" s="9"/>
      <c r="IV4990" s="9"/>
    </row>
    <row r="4991" s="5" customFormat="1" ht="15.75" customHeight="1" spans="3:256">
      <c r="C4991" s="7"/>
      <c r="D4991" s="1"/>
      <c r="E4991" s="1"/>
      <c r="F4991" s="8"/>
      <c r="IP4991" s="9"/>
      <c r="IQ4991" s="9"/>
      <c r="IR4991" s="9"/>
      <c r="IS4991" s="9"/>
      <c r="IT4991" s="9"/>
      <c r="IU4991" s="9"/>
      <c r="IV4991" s="9"/>
    </row>
    <row r="4992" s="5" customFormat="1" ht="15.75" customHeight="1" spans="3:256">
      <c r="C4992" s="7"/>
      <c r="D4992" s="1"/>
      <c r="E4992" s="1"/>
      <c r="F4992" s="8"/>
      <c r="IP4992" s="9"/>
      <c r="IQ4992" s="9"/>
      <c r="IR4992" s="9"/>
      <c r="IS4992" s="9"/>
      <c r="IT4992" s="9"/>
      <c r="IU4992" s="9"/>
      <c r="IV4992" s="9"/>
    </row>
    <row r="4993" s="5" customFormat="1" ht="15.75" customHeight="1" spans="3:256">
      <c r="C4993" s="7"/>
      <c r="D4993" s="1"/>
      <c r="E4993" s="1"/>
      <c r="F4993" s="8"/>
      <c r="IP4993" s="9"/>
      <c r="IQ4993" s="9"/>
      <c r="IR4993" s="9"/>
      <c r="IS4993" s="9"/>
      <c r="IT4993" s="9"/>
      <c r="IU4993" s="9"/>
      <c r="IV4993" s="9"/>
    </row>
    <row r="4994" s="5" customFormat="1" ht="15.75" customHeight="1" spans="3:256">
      <c r="C4994" s="7"/>
      <c r="D4994" s="1"/>
      <c r="E4994" s="1"/>
      <c r="F4994" s="8"/>
      <c r="IP4994" s="9"/>
      <c r="IQ4994" s="9"/>
      <c r="IR4994" s="9"/>
      <c r="IS4994" s="9"/>
      <c r="IT4994" s="9"/>
      <c r="IU4994" s="9"/>
      <c r="IV4994" s="9"/>
    </row>
    <row r="4995" s="5" customFormat="1" ht="15.75" customHeight="1" spans="3:256">
      <c r="C4995" s="7"/>
      <c r="D4995" s="1"/>
      <c r="E4995" s="1"/>
      <c r="F4995" s="8"/>
      <c r="IP4995" s="9"/>
      <c r="IQ4995" s="9"/>
      <c r="IR4995" s="9"/>
      <c r="IS4995" s="9"/>
      <c r="IT4995" s="9"/>
      <c r="IU4995" s="9"/>
      <c r="IV4995" s="9"/>
    </row>
    <row r="4996" s="5" customFormat="1" ht="15.75" customHeight="1" spans="3:256">
      <c r="C4996" s="7"/>
      <c r="D4996" s="1"/>
      <c r="E4996" s="1"/>
      <c r="F4996" s="8"/>
      <c r="IP4996" s="9"/>
      <c r="IQ4996" s="9"/>
      <c r="IR4996" s="9"/>
      <c r="IS4996" s="9"/>
      <c r="IT4996" s="9"/>
      <c r="IU4996" s="9"/>
      <c r="IV4996" s="9"/>
    </row>
    <row r="4997" s="5" customFormat="1" ht="15.75" customHeight="1" spans="3:256">
      <c r="C4997" s="7"/>
      <c r="D4997" s="1"/>
      <c r="E4997" s="1"/>
      <c r="F4997" s="8"/>
      <c r="IP4997" s="9"/>
      <c r="IQ4997" s="9"/>
      <c r="IR4997" s="9"/>
      <c r="IS4997" s="9"/>
      <c r="IT4997" s="9"/>
      <c r="IU4997" s="9"/>
      <c r="IV4997" s="9"/>
    </row>
    <row r="4998" s="5" customFormat="1" ht="15.75" customHeight="1" spans="3:256">
      <c r="C4998" s="7"/>
      <c r="D4998" s="1"/>
      <c r="E4998" s="1"/>
      <c r="F4998" s="8"/>
      <c r="IP4998" s="9"/>
      <c r="IQ4998" s="9"/>
      <c r="IR4998" s="9"/>
      <c r="IS4998" s="9"/>
      <c r="IT4998" s="9"/>
      <c r="IU4998" s="9"/>
      <c r="IV4998" s="9"/>
    </row>
    <row r="4999" s="5" customFormat="1" ht="15.75" customHeight="1" spans="3:256">
      <c r="C4999" s="7"/>
      <c r="D4999" s="1"/>
      <c r="E4999" s="1"/>
      <c r="F4999" s="8"/>
      <c r="IP4999" s="9"/>
      <c r="IQ4999" s="9"/>
      <c r="IR4999" s="9"/>
      <c r="IS4999" s="9"/>
      <c r="IT4999" s="9"/>
      <c r="IU4999" s="9"/>
      <c r="IV4999" s="9"/>
    </row>
    <row r="5000" s="5" customFormat="1" ht="15.75" customHeight="1" spans="3:256">
      <c r="C5000" s="7"/>
      <c r="D5000" s="1"/>
      <c r="E5000" s="1"/>
      <c r="F5000" s="8"/>
      <c r="IP5000" s="9"/>
      <c r="IQ5000" s="9"/>
      <c r="IR5000" s="9"/>
      <c r="IS5000" s="9"/>
      <c r="IT5000" s="9"/>
      <c r="IU5000" s="9"/>
      <c r="IV5000" s="9"/>
    </row>
    <row r="5001" s="5" customFormat="1" ht="15.75" customHeight="1" spans="3:256">
      <c r="C5001" s="7"/>
      <c r="D5001" s="1"/>
      <c r="E5001" s="1"/>
      <c r="F5001" s="8"/>
      <c r="IP5001" s="9"/>
      <c r="IQ5001" s="9"/>
      <c r="IR5001" s="9"/>
      <c r="IS5001" s="9"/>
      <c r="IT5001" s="9"/>
      <c r="IU5001" s="9"/>
      <c r="IV5001" s="9"/>
    </row>
    <row r="5002" s="5" customFormat="1" ht="15.75" customHeight="1" spans="3:256">
      <c r="C5002" s="7"/>
      <c r="D5002" s="1"/>
      <c r="E5002" s="1"/>
      <c r="F5002" s="8"/>
      <c r="IP5002" s="9"/>
      <c r="IQ5002" s="9"/>
      <c r="IR5002" s="9"/>
      <c r="IS5002" s="9"/>
      <c r="IT5002" s="9"/>
      <c r="IU5002" s="9"/>
      <c r="IV5002" s="9"/>
    </row>
    <row r="5003" s="5" customFormat="1" ht="15.75" customHeight="1" spans="3:256">
      <c r="C5003" s="7"/>
      <c r="D5003" s="1"/>
      <c r="E5003" s="1"/>
      <c r="F5003" s="8"/>
      <c r="IP5003" s="9"/>
      <c r="IQ5003" s="9"/>
      <c r="IR5003" s="9"/>
      <c r="IS5003" s="9"/>
      <c r="IT5003" s="9"/>
      <c r="IU5003" s="9"/>
      <c r="IV5003" s="9"/>
    </row>
    <row r="5004" s="5" customFormat="1" ht="15.75" customHeight="1" spans="3:256">
      <c r="C5004" s="7"/>
      <c r="D5004" s="1"/>
      <c r="E5004" s="1"/>
      <c r="F5004" s="8"/>
      <c r="IP5004" s="9"/>
      <c r="IQ5004" s="9"/>
      <c r="IR5004" s="9"/>
      <c r="IS5004" s="9"/>
      <c r="IT5004" s="9"/>
      <c r="IU5004" s="9"/>
      <c r="IV5004" s="9"/>
    </row>
    <row r="5005" s="5" customFormat="1" ht="15.75" customHeight="1" spans="3:256">
      <c r="C5005" s="7"/>
      <c r="D5005" s="1"/>
      <c r="E5005" s="1"/>
      <c r="F5005" s="8"/>
      <c r="IP5005" s="9"/>
      <c r="IQ5005" s="9"/>
      <c r="IR5005" s="9"/>
      <c r="IS5005" s="9"/>
      <c r="IT5005" s="9"/>
      <c r="IU5005" s="9"/>
      <c r="IV5005" s="9"/>
    </row>
    <row r="5006" s="5" customFormat="1" ht="15.75" customHeight="1" spans="3:256">
      <c r="C5006" s="7"/>
      <c r="D5006" s="1"/>
      <c r="E5006" s="1"/>
      <c r="F5006" s="8"/>
      <c r="IP5006" s="9"/>
      <c r="IQ5006" s="9"/>
      <c r="IR5006" s="9"/>
      <c r="IS5006" s="9"/>
      <c r="IT5006" s="9"/>
      <c r="IU5006" s="9"/>
      <c r="IV5006" s="9"/>
    </row>
    <row r="5007" s="5" customFormat="1" ht="15.75" customHeight="1" spans="3:256">
      <c r="C5007" s="7"/>
      <c r="D5007" s="1"/>
      <c r="E5007" s="1"/>
      <c r="F5007" s="8"/>
      <c r="IP5007" s="9"/>
      <c r="IQ5007" s="9"/>
      <c r="IR5007" s="9"/>
      <c r="IS5007" s="9"/>
      <c r="IT5007" s="9"/>
      <c r="IU5007" s="9"/>
      <c r="IV5007" s="9"/>
    </row>
    <row r="5008" s="5" customFormat="1" ht="15.75" customHeight="1" spans="3:256">
      <c r="C5008" s="7"/>
      <c r="D5008" s="1"/>
      <c r="E5008" s="1"/>
      <c r="F5008" s="8"/>
      <c r="IP5008" s="9"/>
      <c r="IQ5008" s="9"/>
      <c r="IR5008" s="9"/>
      <c r="IS5008" s="9"/>
      <c r="IT5008" s="9"/>
      <c r="IU5008" s="9"/>
      <c r="IV5008" s="9"/>
    </row>
    <row r="5009" s="5" customFormat="1" ht="15.75" customHeight="1" spans="3:256">
      <c r="C5009" s="7"/>
      <c r="D5009" s="1"/>
      <c r="E5009" s="1"/>
      <c r="F5009" s="8"/>
      <c r="IP5009" s="9"/>
      <c r="IQ5009" s="9"/>
      <c r="IR5009" s="9"/>
      <c r="IS5009" s="9"/>
      <c r="IT5009" s="9"/>
      <c r="IU5009" s="9"/>
      <c r="IV5009" s="9"/>
    </row>
    <row r="5010" s="5" customFormat="1" ht="15.75" customHeight="1" spans="3:256">
      <c r="C5010" s="7"/>
      <c r="D5010" s="1"/>
      <c r="E5010" s="1"/>
      <c r="F5010" s="8"/>
      <c r="IP5010" s="9"/>
      <c r="IQ5010" s="9"/>
      <c r="IR5010" s="9"/>
      <c r="IS5010" s="9"/>
      <c r="IT5010" s="9"/>
      <c r="IU5010" s="9"/>
      <c r="IV5010" s="9"/>
    </row>
    <row r="5011" s="5" customFormat="1" ht="15.75" customHeight="1" spans="3:256">
      <c r="C5011" s="7"/>
      <c r="D5011" s="1"/>
      <c r="E5011" s="1"/>
      <c r="F5011" s="8"/>
      <c r="IP5011" s="9"/>
      <c r="IQ5011" s="9"/>
      <c r="IR5011" s="9"/>
      <c r="IS5011" s="9"/>
      <c r="IT5011" s="9"/>
      <c r="IU5011" s="9"/>
      <c r="IV5011" s="9"/>
    </row>
    <row r="5012" s="5" customFormat="1" ht="15.75" customHeight="1" spans="3:256">
      <c r="C5012" s="7"/>
      <c r="D5012" s="1"/>
      <c r="E5012" s="1"/>
      <c r="F5012" s="8"/>
      <c r="IP5012" s="9"/>
      <c r="IQ5012" s="9"/>
      <c r="IR5012" s="9"/>
      <c r="IS5012" s="9"/>
      <c r="IT5012" s="9"/>
      <c r="IU5012" s="9"/>
      <c r="IV5012" s="9"/>
    </row>
    <row r="5013" s="5" customFormat="1" ht="15.75" customHeight="1" spans="3:256">
      <c r="C5013" s="7"/>
      <c r="D5013" s="1"/>
      <c r="E5013" s="1"/>
      <c r="F5013" s="8"/>
      <c r="IP5013" s="9"/>
      <c r="IQ5013" s="9"/>
      <c r="IR5013" s="9"/>
      <c r="IS5013" s="9"/>
      <c r="IT5013" s="9"/>
      <c r="IU5013" s="9"/>
      <c r="IV5013" s="9"/>
    </row>
    <row r="5014" s="5" customFormat="1" ht="15.75" customHeight="1" spans="3:256">
      <c r="C5014" s="7"/>
      <c r="D5014" s="1"/>
      <c r="E5014" s="1"/>
      <c r="F5014" s="8"/>
      <c r="IP5014" s="9"/>
      <c r="IQ5014" s="9"/>
      <c r="IR5014" s="9"/>
      <c r="IS5014" s="9"/>
      <c r="IT5014" s="9"/>
      <c r="IU5014" s="9"/>
      <c r="IV5014" s="9"/>
    </row>
    <row r="5015" s="5" customFormat="1" ht="15.75" customHeight="1" spans="3:256">
      <c r="C5015" s="7"/>
      <c r="D5015" s="1"/>
      <c r="E5015" s="1"/>
      <c r="F5015" s="8"/>
      <c r="IP5015" s="9"/>
      <c r="IQ5015" s="9"/>
      <c r="IR5015" s="9"/>
      <c r="IS5015" s="9"/>
      <c r="IT5015" s="9"/>
      <c r="IU5015" s="9"/>
      <c r="IV5015" s="9"/>
    </row>
    <row r="5016" s="5" customFormat="1" ht="15.75" customHeight="1" spans="3:256">
      <c r="C5016" s="7"/>
      <c r="D5016" s="1"/>
      <c r="E5016" s="1"/>
      <c r="F5016" s="8"/>
      <c r="IP5016" s="9"/>
      <c r="IQ5016" s="9"/>
      <c r="IR5016" s="9"/>
      <c r="IS5016" s="9"/>
      <c r="IT5016" s="9"/>
      <c r="IU5016" s="9"/>
      <c r="IV5016" s="9"/>
    </row>
    <row r="5017" s="5" customFormat="1" ht="15.75" customHeight="1" spans="3:256">
      <c r="C5017" s="7"/>
      <c r="D5017" s="1"/>
      <c r="E5017" s="1"/>
      <c r="F5017" s="8"/>
      <c r="IP5017" s="9"/>
      <c r="IQ5017" s="9"/>
      <c r="IR5017" s="9"/>
      <c r="IS5017" s="9"/>
      <c r="IT5017" s="9"/>
      <c r="IU5017" s="9"/>
      <c r="IV5017" s="9"/>
    </row>
    <row r="5018" s="5" customFormat="1" ht="15.75" customHeight="1" spans="3:256">
      <c r="C5018" s="7"/>
      <c r="D5018" s="1"/>
      <c r="E5018" s="1"/>
      <c r="F5018" s="8"/>
      <c r="IP5018" s="9"/>
      <c r="IQ5018" s="9"/>
      <c r="IR5018" s="9"/>
      <c r="IS5018" s="9"/>
      <c r="IT5018" s="9"/>
      <c r="IU5018" s="9"/>
      <c r="IV5018" s="9"/>
    </row>
    <row r="5019" s="5" customFormat="1" ht="15.75" customHeight="1" spans="3:256">
      <c r="C5019" s="7"/>
      <c r="D5019" s="1"/>
      <c r="E5019" s="1"/>
      <c r="F5019" s="8"/>
      <c r="IP5019" s="9"/>
      <c r="IQ5019" s="9"/>
      <c r="IR5019" s="9"/>
      <c r="IS5019" s="9"/>
      <c r="IT5019" s="9"/>
      <c r="IU5019" s="9"/>
      <c r="IV5019" s="9"/>
    </row>
    <row r="5020" s="5" customFormat="1" ht="15.75" customHeight="1" spans="3:256">
      <c r="C5020" s="7"/>
      <c r="D5020" s="1"/>
      <c r="E5020" s="1"/>
      <c r="F5020" s="8"/>
      <c r="IP5020" s="9"/>
      <c r="IQ5020" s="9"/>
      <c r="IR5020" s="9"/>
      <c r="IS5020" s="9"/>
      <c r="IT5020" s="9"/>
      <c r="IU5020" s="9"/>
      <c r="IV5020" s="9"/>
    </row>
    <row r="5021" s="5" customFormat="1" ht="15.75" customHeight="1" spans="3:256">
      <c r="C5021" s="7"/>
      <c r="D5021" s="1"/>
      <c r="E5021" s="1"/>
      <c r="F5021" s="8"/>
      <c r="IP5021" s="9"/>
      <c r="IQ5021" s="9"/>
      <c r="IR5021" s="9"/>
      <c r="IS5021" s="9"/>
      <c r="IT5021" s="9"/>
      <c r="IU5021" s="9"/>
      <c r="IV5021" s="9"/>
    </row>
    <row r="5022" s="5" customFormat="1" ht="15.75" customHeight="1" spans="3:256">
      <c r="C5022" s="7"/>
      <c r="D5022" s="1"/>
      <c r="E5022" s="1"/>
      <c r="F5022" s="8"/>
      <c r="IP5022" s="9"/>
      <c r="IQ5022" s="9"/>
      <c r="IR5022" s="9"/>
      <c r="IS5022" s="9"/>
      <c r="IT5022" s="9"/>
      <c r="IU5022" s="9"/>
      <c r="IV5022" s="9"/>
    </row>
    <row r="5023" s="5" customFormat="1" ht="15.75" customHeight="1" spans="3:256">
      <c r="C5023" s="7"/>
      <c r="D5023" s="1"/>
      <c r="E5023" s="1"/>
      <c r="F5023" s="8"/>
      <c r="IP5023" s="9"/>
      <c r="IQ5023" s="9"/>
      <c r="IR5023" s="9"/>
      <c r="IS5023" s="9"/>
      <c r="IT5023" s="9"/>
      <c r="IU5023" s="9"/>
      <c r="IV5023" s="9"/>
    </row>
    <row r="5024" s="5" customFormat="1" ht="15.75" customHeight="1" spans="3:256">
      <c r="C5024" s="7"/>
      <c r="D5024" s="1"/>
      <c r="E5024" s="1"/>
      <c r="F5024" s="8"/>
      <c r="IP5024" s="9"/>
      <c r="IQ5024" s="9"/>
      <c r="IR5024" s="9"/>
      <c r="IS5024" s="9"/>
      <c r="IT5024" s="9"/>
      <c r="IU5024" s="9"/>
      <c r="IV5024" s="9"/>
    </row>
    <row r="5025" s="5" customFormat="1" ht="15.75" customHeight="1" spans="3:256">
      <c r="C5025" s="7"/>
      <c r="D5025" s="1"/>
      <c r="E5025" s="1"/>
      <c r="F5025" s="8"/>
      <c r="IP5025" s="9"/>
      <c r="IQ5025" s="9"/>
      <c r="IR5025" s="9"/>
      <c r="IS5025" s="9"/>
      <c r="IT5025" s="9"/>
      <c r="IU5025" s="9"/>
      <c r="IV5025" s="9"/>
    </row>
    <row r="5026" s="5" customFormat="1" ht="15.75" customHeight="1" spans="3:256">
      <c r="C5026" s="7"/>
      <c r="D5026" s="1"/>
      <c r="E5026" s="1"/>
      <c r="F5026" s="8"/>
      <c r="IP5026" s="9"/>
      <c r="IQ5026" s="9"/>
      <c r="IR5026" s="9"/>
      <c r="IS5026" s="9"/>
      <c r="IT5026" s="9"/>
      <c r="IU5026" s="9"/>
      <c r="IV5026" s="9"/>
    </row>
    <row r="5027" s="5" customFormat="1" ht="15.75" customHeight="1" spans="3:256">
      <c r="C5027" s="7"/>
      <c r="D5027" s="1"/>
      <c r="E5027" s="1"/>
      <c r="F5027" s="8"/>
      <c r="IP5027" s="9"/>
      <c r="IQ5027" s="9"/>
      <c r="IR5027" s="9"/>
      <c r="IS5027" s="9"/>
      <c r="IT5027" s="9"/>
      <c r="IU5027" s="9"/>
      <c r="IV5027" s="9"/>
    </row>
    <row r="5028" s="5" customFormat="1" ht="15.75" customHeight="1" spans="3:256">
      <c r="C5028" s="7"/>
      <c r="D5028" s="1"/>
      <c r="E5028" s="1"/>
      <c r="F5028" s="8"/>
      <c r="IP5028" s="9"/>
      <c r="IQ5028" s="9"/>
      <c r="IR5028" s="9"/>
      <c r="IS5028" s="9"/>
      <c r="IT5028" s="9"/>
      <c r="IU5028" s="9"/>
      <c r="IV5028" s="9"/>
    </row>
    <row r="5029" s="5" customFormat="1" ht="15.75" customHeight="1" spans="3:256">
      <c r="C5029" s="7"/>
      <c r="D5029" s="1"/>
      <c r="E5029" s="1"/>
      <c r="F5029" s="8"/>
      <c r="IP5029" s="9"/>
      <c r="IQ5029" s="9"/>
      <c r="IR5029" s="9"/>
      <c r="IS5029" s="9"/>
      <c r="IT5029" s="9"/>
      <c r="IU5029" s="9"/>
      <c r="IV5029" s="9"/>
    </row>
    <row r="5030" s="5" customFormat="1" ht="15.75" customHeight="1" spans="3:256">
      <c r="C5030" s="7"/>
      <c r="D5030" s="1"/>
      <c r="E5030" s="1"/>
      <c r="F5030" s="8"/>
      <c r="IP5030" s="9"/>
      <c r="IQ5030" s="9"/>
      <c r="IR5030" s="9"/>
      <c r="IS5030" s="9"/>
      <c r="IT5030" s="9"/>
      <c r="IU5030" s="9"/>
      <c r="IV5030" s="9"/>
    </row>
    <row r="5031" s="5" customFormat="1" ht="15.75" customHeight="1" spans="3:256">
      <c r="C5031" s="7"/>
      <c r="D5031" s="1"/>
      <c r="E5031" s="1"/>
      <c r="F5031" s="8"/>
      <c r="IP5031" s="9"/>
      <c r="IQ5031" s="9"/>
      <c r="IR5031" s="9"/>
      <c r="IS5031" s="9"/>
      <c r="IT5031" s="9"/>
      <c r="IU5031" s="9"/>
      <c r="IV5031" s="9"/>
    </row>
    <row r="5032" s="5" customFormat="1" ht="15.75" customHeight="1" spans="3:256">
      <c r="C5032" s="7"/>
      <c r="D5032" s="1"/>
      <c r="E5032" s="1"/>
      <c r="F5032" s="8"/>
      <c r="IP5032" s="9"/>
      <c r="IQ5032" s="9"/>
      <c r="IR5032" s="9"/>
      <c r="IS5032" s="9"/>
      <c r="IT5032" s="9"/>
      <c r="IU5032" s="9"/>
      <c r="IV5032" s="9"/>
    </row>
    <row r="5033" s="5" customFormat="1" ht="15.75" customHeight="1" spans="3:256">
      <c r="C5033" s="7"/>
      <c r="D5033" s="1"/>
      <c r="E5033" s="1"/>
      <c r="F5033" s="8"/>
      <c r="IP5033" s="9"/>
      <c r="IQ5033" s="9"/>
      <c r="IR5033" s="9"/>
      <c r="IS5033" s="9"/>
      <c r="IT5033" s="9"/>
      <c r="IU5033" s="9"/>
      <c r="IV5033" s="9"/>
    </row>
    <row r="5034" s="5" customFormat="1" ht="15.75" customHeight="1" spans="3:256">
      <c r="C5034" s="7"/>
      <c r="D5034" s="1"/>
      <c r="E5034" s="1"/>
      <c r="F5034" s="8"/>
      <c r="IP5034" s="9"/>
      <c r="IQ5034" s="9"/>
      <c r="IR5034" s="9"/>
      <c r="IS5034" s="9"/>
      <c r="IT5034" s="9"/>
      <c r="IU5034" s="9"/>
      <c r="IV5034" s="9"/>
    </row>
    <row r="5035" s="5" customFormat="1" ht="15.75" customHeight="1" spans="3:256">
      <c r="C5035" s="7"/>
      <c r="D5035" s="1"/>
      <c r="E5035" s="1"/>
      <c r="F5035" s="8"/>
      <c r="IP5035" s="9"/>
      <c r="IQ5035" s="9"/>
      <c r="IR5035" s="9"/>
      <c r="IS5035" s="9"/>
      <c r="IT5035" s="9"/>
      <c r="IU5035" s="9"/>
      <c r="IV5035" s="9"/>
    </row>
    <row r="5036" s="5" customFormat="1" ht="15.75" customHeight="1" spans="3:256">
      <c r="C5036" s="7"/>
      <c r="D5036" s="1"/>
      <c r="E5036" s="1"/>
      <c r="F5036" s="8"/>
      <c r="IP5036" s="9"/>
      <c r="IQ5036" s="9"/>
      <c r="IR5036" s="9"/>
      <c r="IS5036" s="9"/>
      <c r="IT5036" s="9"/>
      <c r="IU5036" s="9"/>
      <c r="IV5036" s="9"/>
    </row>
    <row r="5037" s="5" customFormat="1" ht="15.75" customHeight="1" spans="3:256">
      <c r="C5037" s="7"/>
      <c r="D5037" s="1"/>
      <c r="E5037" s="1"/>
      <c r="F5037" s="8"/>
      <c r="IP5037" s="9"/>
      <c r="IQ5037" s="9"/>
      <c r="IR5037" s="9"/>
      <c r="IS5037" s="9"/>
      <c r="IT5037" s="9"/>
      <c r="IU5037" s="9"/>
      <c r="IV5037" s="9"/>
    </row>
    <row r="5038" s="5" customFormat="1" ht="15.75" customHeight="1" spans="3:256">
      <c r="C5038" s="7"/>
      <c r="D5038" s="1"/>
      <c r="E5038" s="1"/>
      <c r="F5038" s="8"/>
      <c r="IP5038" s="9"/>
      <c r="IQ5038" s="9"/>
      <c r="IR5038" s="9"/>
      <c r="IS5038" s="9"/>
      <c r="IT5038" s="9"/>
      <c r="IU5038" s="9"/>
      <c r="IV5038" s="9"/>
    </row>
    <row r="5039" s="5" customFormat="1" ht="15.75" customHeight="1" spans="3:256">
      <c r="C5039" s="7"/>
      <c r="D5039" s="1"/>
      <c r="E5039" s="1"/>
      <c r="F5039" s="8"/>
      <c r="IP5039" s="9"/>
      <c r="IQ5039" s="9"/>
      <c r="IR5039" s="9"/>
      <c r="IS5039" s="9"/>
      <c r="IT5039" s="9"/>
      <c r="IU5039" s="9"/>
      <c r="IV5039" s="9"/>
    </row>
    <row r="5040" s="5" customFormat="1" ht="15.75" customHeight="1" spans="3:256">
      <c r="C5040" s="7"/>
      <c r="D5040" s="1"/>
      <c r="E5040" s="1"/>
      <c r="F5040" s="8"/>
      <c r="IP5040" s="9"/>
      <c r="IQ5040" s="9"/>
      <c r="IR5040" s="9"/>
      <c r="IS5040" s="9"/>
      <c r="IT5040" s="9"/>
      <c r="IU5040" s="9"/>
      <c r="IV5040" s="9"/>
    </row>
    <row r="5041" s="5" customFormat="1" ht="15.75" customHeight="1" spans="3:256">
      <c r="C5041" s="7"/>
      <c r="D5041" s="1"/>
      <c r="E5041" s="1"/>
      <c r="F5041" s="8"/>
      <c r="IP5041" s="9"/>
      <c r="IQ5041" s="9"/>
      <c r="IR5041" s="9"/>
      <c r="IS5041" s="9"/>
      <c r="IT5041" s="9"/>
      <c r="IU5041" s="9"/>
      <c r="IV5041" s="9"/>
    </row>
    <row r="5042" s="5" customFormat="1" ht="15.75" customHeight="1" spans="3:256">
      <c r="C5042" s="7"/>
      <c r="D5042" s="1"/>
      <c r="E5042" s="1"/>
      <c r="F5042" s="8"/>
      <c r="IP5042" s="9"/>
      <c r="IQ5042" s="9"/>
      <c r="IR5042" s="9"/>
      <c r="IS5042" s="9"/>
      <c r="IT5042" s="9"/>
      <c r="IU5042" s="9"/>
      <c r="IV5042" s="9"/>
    </row>
    <row r="5043" s="5" customFormat="1" ht="15.75" customHeight="1" spans="3:256">
      <c r="C5043" s="7"/>
      <c r="D5043" s="1"/>
      <c r="E5043" s="1"/>
      <c r="F5043" s="8"/>
      <c r="IP5043" s="9"/>
      <c r="IQ5043" s="9"/>
      <c r="IR5043" s="9"/>
      <c r="IS5043" s="9"/>
      <c r="IT5043" s="9"/>
      <c r="IU5043" s="9"/>
      <c r="IV5043" s="9"/>
    </row>
    <row r="5044" s="5" customFormat="1" ht="15.75" customHeight="1" spans="3:256">
      <c r="C5044" s="7"/>
      <c r="D5044" s="1"/>
      <c r="E5044" s="1"/>
      <c r="F5044" s="8"/>
      <c r="IP5044" s="9"/>
      <c r="IQ5044" s="9"/>
      <c r="IR5044" s="9"/>
      <c r="IS5044" s="9"/>
      <c r="IT5044" s="9"/>
      <c r="IU5044" s="9"/>
      <c r="IV5044" s="9"/>
    </row>
    <row r="5045" s="5" customFormat="1" ht="15.75" customHeight="1" spans="3:256">
      <c r="C5045" s="7"/>
      <c r="D5045" s="1"/>
      <c r="E5045" s="1"/>
      <c r="F5045" s="8"/>
      <c r="IP5045" s="9"/>
      <c r="IQ5045" s="9"/>
      <c r="IR5045" s="9"/>
      <c r="IS5045" s="9"/>
      <c r="IT5045" s="9"/>
      <c r="IU5045" s="9"/>
      <c r="IV5045" s="9"/>
    </row>
    <row r="5046" s="5" customFormat="1" ht="15.75" customHeight="1" spans="3:256">
      <c r="C5046" s="7"/>
      <c r="D5046" s="1"/>
      <c r="E5046" s="1"/>
      <c r="F5046" s="8"/>
      <c r="IP5046" s="9"/>
      <c r="IQ5046" s="9"/>
      <c r="IR5046" s="9"/>
      <c r="IS5046" s="9"/>
      <c r="IT5046" s="9"/>
      <c r="IU5046" s="9"/>
      <c r="IV5046" s="9"/>
    </row>
    <row r="5047" s="5" customFormat="1" ht="15.75" customHeight="1" spans="3:256">
      <c r="C5047" s="7"/>
      <c r="D5047" s="1"/>
      <c r="E5047" s="1"/>
      <c r="F5047" s="8"/>
      <c r="IP5047" s="9"/>
      <c r="IQ5047" s="9"/>
      <c r="IR5047" s="9"/>
      <c r="IS5047" s="9"/>
      <c r="IT5047" s="9"/>
      <c r="IU5047" s="9"/>
      <c r="IV5047" s="9"/>
    </row>
    <row r="5048" s="5" customFormat="1" ht="15.75" customHeight="1" spans="3:256">
      <c r="C5048" s="7"/>
      <c r="D5048" s="1"/>
      <c r="E5048" s="1"/>
      <c r="F5048" s="8"/>
      <c r="IP5048" s="9"/>
      <c r="IQ5048" s="9"/>
      <c r="IR5048" s="9"/>
      <c r="IS5048" s="9"/>
      <c r="IT5048" s="9"/>
      <c r="IU5048" s="9"/>
      <c r="IV5048" s="9"/>
    </row>
    <row r="5049" s="5" customFormat="1" ht="15.75" customHeight="1" spans="3:256">
      <c r="C5049" s="7"/>
      <c r="D5049" s="1"/>
      <c r="E5049" s="1"/>
      <c r="F5049" s="8"/>
      <c r="IP5049" s="9"/>
      <c r="IQ5049" s="9"/>
      <c r="IR5049" s="9"/>
      <c r="IS5049" s="9"/>
      <c r="IT5049" s="9"/>
      <c r="IU5049" s="9"/>
      <c r="IV5049" s="9"/>
    </row>
    <row r="5050" s="5" customFormat="1" ht="15.75" customHeight="1" spans="3:256">
      <c r="C5050" s="7"/>
      <c r="D5050" s="1"/>
      <c r="E5050" s="1"/>
      <c r="F5050" s="8"/>
      <c r="IP5050" s="9"/>
      <c r="IQ5050" s="9"/>
      <c r="IR5050" s="9"/>
      <c r="IS5050" s="9"/>
      <c r="IT5050" s="9"/>
      <c r="IU5050" s="9"/>
      <c r="IV5050" s="9"/>
    </row>
    <row r="5051" s="5" customFormat="1" ht="15.75" customHeight="1" spans="3:256">
      <c r="C5051" s="7"/>
      <c r="D5051" s="1"/>
      <c r="E5051" s="1"/>
      <c r="F5051" s="8"/>
      <c r="IP5051" s="9"/>
      <c r="IQ5051" s="9"/>
      <c r="IR5051" s="9"/>
      <c r="IS5051" s="9"/>
      <c r="IT5051" s="9"/>
      <c r="IU5051" s="9"/>
      <c r="IV5051" s="9"/>
    </row>
    <row r="5052" s="5" customFormat="1" ht="15.75" customHeight="1" spans="3:256">
      <c r="C5052" s="7"/>
      <c r="D5052" s="1"/>
      <c r="E5052" s="1"/>
      <c r="F5052" s="8"/>
      <c r="IP5052" s="9"/>
      <c r="IQ5052" s="9"/>
      <c r="IR5052" s="9"/>
      <c r="IS5052" s="9"/>
      <c r="IT5052" s="9"/>
      <c r="IU5052" s="9"/>
      <c r="IV5052" s="9"/>
    </row>
    <row r="5053" s="5" customFormat="1" ht="15.75" customHeight="1" spans="3:256">
      <c r="C5053" s="7"/>
      <c r="D5053" s="1"/>
      <c r="E5053" s="1"/>
      <c r="F5053" s="8"/>
      <c r="IP5053" s="9"/>
      <c r="IQ5053" s="9"/>
      <c r="IR5053" s="9"/>
      <c r="IS5053" s="9"/>
      <c r="IT5053" s="9"/>
      <c r="IU5053" s="9"/>
      <c r="IV5053" s="9"/>
    </row>
    <row r="5054" s="5" customFormat="1" ht="15.75" customHeight="1" spans="3:256">
      <c r="C5054" s="7"/>
      <c r="D5054" s="1"/>
      <c r="E5054" s="1"/>
      <c r="F5054" s="8"/>
      <c r="IP5054" s="9"/>
      <c r="IQ5054" s="9"/>
      <c r="IR5054" s="9"/>
      <c r="IS5054" s="9"/>
      <c r="IT5054" s="9"/>
      <c r="IU5054" s="9"/>
      <c r="IV5054" s="9"/>
    </row>
    <row r="5055" s="5" customFormat="1" ht="15.75" customHeight="1" spans="3:256">
      <c r="C5055" s="7"/>
      <c r="D5055" s="1"/>
      <c r="E5055" s="1"/>
      <c r="F5055" s="8"/>
      <c r="IP5055" s="9"/>
      <c r="IQ5055" s="9"/>
      <c r="IR5055" s="9"/>
      <c r="IS5055" s="9"/>
      <c r="IT5055" s="9"/>
      <c r="IU5055" s="9"/>
      <c r="IV5055" s="9"/>
    </row>
    <row r="5056" s="5" customFormat="1" ht="15.75" customHeight="1" spans="3:256">
      <c r="C5056" s="7"/>
      <c r="D5056" s="1"/>
      <c r="E5056" s="1"/>
      <c r="F5056" s="8"/>
      <c r="IP5056" s="9"/>
      <c r="IQ5056" s="9"/>
      <c r="IR5056" s="9"/>
      <c r="IS5056" s="9"/>
      <c r="IT5056" s="9"/>
      <c r="IU5056" s="9"/>
      <c r="IV5056" s="9"/>
    </row>
    <row r="5057" s="5" customFormat="1" ht="15.75" customHeight="1" spans="3:256">
      <c r="C5057" s="7"/>
      <c r="D5057" s="1"/>
      <c r="E5057" s="1"/>
      <c r="F5057" s="8"/>
      <c r="IP5057" s="9"/>
      <c r="IQ5057" s="9"/>
      <c r="IR5057" s="9"/>
      <c r="IS5057" s="9"/>
      <c r="IT5057" s="9"/>
      <c r="IU5057" s="9"/>
      <c r="IV5057" s="9"/>
    </row>
    <row r="5058" s="5" customFormat="1" ht="15.75" customHeight="1" spans="3:256">
      <c r="C5058" s="7"/>
      <c r="D5058" s="1"/>
      <c r="E5058" s="1"/>
      <c r="F5058" s="8"/>
      <c r="IP5058" s="9"/>
      <c r="IQ5058" s="9"/>
      <c r="IR5058" s="9"/>
      <c r="IS5058" s="9"/>
      <c r="IT5058" s="9"/>
      <c r="IU5058" s="9"/>
      <c r="IV5058" s="9"/>
    </row>
    <row r="5059" s="5" customFormat="1" ht="15.75" customHeight="1" spans="3:256">
      <c r="C5059" s="7"/>
      <c r="D5059" s="1"/>
      <c r="E5059" s="1"/>
      <c r="F5059" s="8"/>
      <c r="IP5059" s="9"/>
      <c r="IQ5059" s="9"/>
      <c r="IR5059" s="9"/>
      <c r="IS5059" s="9"/>
      <c r="IT5059" s="9"/>
      <c r="IU5059" s="9"/>
      <c r="IV5059" s="9"/>
    </row>
    <row r="5060" s="5" customFormat="1" ht="15.75" customHeight="1" spans="3:256">
      <c r="C5060" s="7"/>
      <c r="D5060" s="1"/>
      <c r="E5060" s="1"/>
      <c r="F5060" s="8"/>
      <c r="IP5060" s="9"/>
      <c r="IQ5060" s="9"/>
      <c r="IR5060" s="9"/>
      <c r="IS5060" s="9"/>
      <c r="IT5060" s="9"/>
      <c r="IU5060" s="9"/>
      <c r="IV5060" s="9"/>
    </row>
    <row r="5061" s="5" customFormat="1" ht="15.75" customHeight="1" spans="3:256">
      <c r="C5061" s="7"/>
      <c r="D5061" s="1"/>
      <c r="E5061" s="1"/>
      <c r="F5061" s="8"/>
      <c r="IP5061" s="9"/>
      <c r="IQ5061" s="9"/>
      <c r="IR5061" s="9"/>
      <c r="IS5061" s="9"/>
      <c r="IT5061" s="9"/>
      <c r="IU5061" s="9"/>
      <c r="IV5061" s="9"/>
    </row>
    <row r="5062" s="5" customFormat="1" ht="15.75" customHeight="1" spans="3:256">
      <c r="C5062" s="7"/>
      <c r="D5062" s="1"/>
      <c r="E5062" s="1"/>
      <c r="F5062" s="8"/>
      <c r="IP5062" s="9"/>
      <c r="IQ5062" s="9"/>
      <c r="IR5062" s="9"/>
      <c r="IS5062" s="9"/>
      <c r="IT5062" s="9"/>
      <c r="IU5062" s="9"/>
      <c r="IV5062" s="9"/>
    </row>
    <row r="5063" s="5" customFormat="1" ht="15.75" customHeight="1" spans="3:256">
      <c r="C5063" s="7"/>
      <c r="D5063" s="1"/>
      <c r="E5063" s="1"/>
      <c r="F5063" s="8"/>
      <c r="IP5063" s="9"/>
      <c r="IQ5063" s="9"/>
      <c r="IR5063" s="9"/>
      <c r="IS5063" s="9"/>
      <c r="IT5063" s="9"/>
      <c r="IU5063" s="9"/>
      <c r="IV5063" s="9"/>
    </row>
    <row r="5064" s="5" customFormat="1" ht="15.75" customHeight="1" spans="3:256">
      <c r="C5064" s="7"/>
      <c r="D5064" s="1"/>
      <c r="E5064" s="1"/>
      <c r="F5064" s="8"/>
      <c r="IP5064" s="9"/>
      <c r="IQ5064" s="9"/>
      <c r="IR5064" s="9"/>
      <c r="IS5064" s="9"/>
      <c r="IT5064" s="9"/>
      <c r="IU5064" s="9"/>
      <c r="IV5064" s="9"/>
    </row>
    <row r="5065" s="5" customFormat="1" ht="15.75" customHeight="1" spans="3:256">
      <c r="C5065" s="7"/>
      <c r="D5065" s="1"/>
      <c r="E5065" s="1"/>
      <c r="F5065" s="8"/>
      <c r="IP5065" s="9"/>
      <c r="IQ5065" s="9"/>
      <c r="IR5065" s="9"/>
      <c r="IS5065" s="9"/>
      <c r="IT5065" s="9"/>
      <c r="IU5065" s="9"/>
      <c r="IV5065" s="9"/>
    </row>
    <row r="5066" s="5" customFormat="1" ht="15.75" customHeight="1" spans="3:256">
      <c r="C5066" s="7"/>
      <c r="D5066" s="1"/>
      <c r="E5066" s="1"/>
      <c r="F5066" s="8"/>
      <c r="IP5066" s="9"/>
      <c r="IQ5066" s="9"/>
      <c r="IR5066" s="9"/>
      <c r="IS5066" s="9"/>
      <c r="IT5066" s="9"/>
      <c r="IU5066" s="9"/>
      <c r="IV5066" s="9"/>
    </row>
    <row r="5067" s="5" customFormat="1" ht="15.75" customHeight="1" spans="3:256">
      <c r="C5067" s="7"/>
      <c r="D5067" s="1"/>
      <c r="E5067" s="1"/>
      <c r="F5067" s="8"/>
      <c r="IP5067" s="9"/>
      <c r="IQ5067" s="9"/>
      <c r="IR5067" s="9"/>
      <c r="IS5067" s="9"/>
      <c r="IT5067" s="9"/>
      <c r="IU5067" s="9"/>
      <c r="IV5067" s="9"/>
    </row>
    <row r="5068" s="5" customFormat="1" ht="15.75" customHeight="1" spans="3:256">
      <c r="C5068" s="7"/>
      <c r="D5068" s="1"/>
      <c r="E5068" s="1"/>
      <c r="F5068" s="8"/>
      <c r="IP5068" s="9"/>
      <c r="IQ5068" s="9"/>
      <c r="IR5068" s="9"/>
      <c r="IS5068" s="9"/>
      <c r="IT5068" s="9"/>
      <c r="IU5068" s="9"/>
      <c r="IV5068" s="9"/>
    </row>
    <row r="5069" s="5" customFormat="1" ht="15.75" customHeight="1" spans="3:256">
      <c r="C5069" s="7"/>
      <c r="D5069" s="1"/>
      <c r="E5069" s="1"/>
      <c r="F5069" s="8"/>
      <c r="IP5069" s="9"/>
      <c r="IQ5069" s="9"/>
      <c r="IR5069" s="9"/>
      <c r="IS5069" s="9"/>
      <c r="IT5069" s="9"/>
      <c r="IU5069" s="9"/>
      <c r="IV5069" s="9"/>
    </row>
    <row r="5070" s="5" customFormat="1" ht="15.75" customHeight="1" spans="3:256">
      <c r="C5070" s="7"/>
      <c r="D5070" s="1"/>
      <c r="E5070" s="1"/>
      <c r="F5070" s="8"/>
      <c r="IP5070" s="9"/>
      <c r="IQ5070" s="9"/>
      <c r="IR5070" s="9"/>
      <c r="IS5070" s="9"/>
      <c r="IT5070" s="9"/>
      <c r="IU5070" s="9"/>
      <c r="IV5070" s="9"/>
    </row>
    <row r="5071" s="5" customFormat="1" ht="15.75" customHeight="1" spans="3:256">
      <c r="C5071" s="7"/>
      <c r="D5071" s="1"/>
      <c r="E5071" s="1"/>
      <c r="F5071" s="8"/>
      <c r="IP5071" s="9"/>
      <c r="IQ5071" s="9"/>
      <c r="IR5071" s="9"/>
      <c r="IS5071" s="9"/>
      <c r="IT5071" s="9"/>
      <c r="IU5071" s="9"/>
      <c r="IV5071" s="9"/>
    </row>
    <row r="5072" s="5" customFormat="1" ht="15.75" customHeight="1" spans="3:256">
      <c r="C5072" s="7"/>
      <c r="D5072" s="1"/>
      <c r="E5072" s="1"/>
      <c r="F5072" s="8"/>
      <c r="IP5072" s="9"/>
      <c r="IQ5072" s="9"/>
      <c r="IR5072" s="9"/>
      <c r="IS5072" s="9"/>
      <c r="IT5072" s="9"/>
      <c r="IU5072" s="9"/>
      <c r="IV5072" s="9"/>
    </row>
    <row r="5073" s="5" customFormat="1" ht="15.75" customHeight="1" spans="3:256">
      <c r="C5073" s="7"/>
      <c r="D5073" s="1"/>
      <c r="E5073" s="1"/>
      <c r="F5073" s="8"/>
      <c r="IP5073" s="9"/>
      <c r="IQ5073" s="9"/>
      <c r="IR5073" s="9"/>
      <c r="IS5073" s="9"/>
      <c r="IT5073" s="9"/>
      <c r="IU5073" s="9"/>
      <c r="IV5073" s="9"/>
    </row>
    <row r="5074" s="5" customFormat="1" ht="15.75" customHeight="1" spans="3:256">
      <c r="C5074" s="7"/>
      <c r="D5074" s="1"/>
      <c r="E5074" s="1"/>
      <c r="F5074" s="8"/>
      <c r="IP5074" s="9"/>
      <c r="IQ5074" s="9"/>
      <c r="IR5074" s="9"/>
      <c r="IS5074" s="9"/>
      <c r="IT5074" s="9"/>
      <c r="IU5074" s="9"/>
      <c r="IV5074" s="9"/>
    </row>
    <row r="5075" s="5" customFormat="1" ht="15.75" customHeight="1" spans="3:256">
      <c r="C5075" s="7"/>
      <c r="D5075" s="1"/>
      <c r="E5075" s="1"/>
      <c r="F5075" s="8"/>
      <c r="IP5075" s="9"/>
      <c r="IQ5075" s="9"/>
      <c r="IR5075" s="9"/>
      <c r="IS5075" s="9"/>
      <c r="IT5075" s="9"/>
      <c r="IU5075" s="9"/>
      <c r="IV5075" s="9"/>
    </row>
    <row r="5076" s="5" customFormat="1" ht="15.75" customHeight="1" spans="3:256">
      <c r="C5076" s="7"/>
      <c r="D5076" s="1"/>
      <c r="E5076" s="1"/>
      <c r="F5076" s="8"/>
      <c r="IP5076" s="9"/>
      <c r="IQ5076" s="9"/>
      <c r="IR5076" s="9"/>
      <c r="IS5076" s="9"/>
      <c r="IT5076" s="9"/>
      <c r="IU5076" s="9"/>
      <c r="IV5076" s="9"/>
    </row>
    <row r="5077" s="5" customFormat="1" ht="15.75" customHeight="1" spans="3:256">
      <c r="C5077" s="7"/>
      <c r="D5077" s="1"/>
      <c r="E5077" s="1"/>
      <c r="F5077" s="8"/>
      <c r="IP5077" s="9"/>
      <c r="IQ5077" s="9"/>
      <c r="IR5077" s="9"/>
      <c r="IS5077" s="9"/>
      <c r="IT5077" s="9"/>
      <c r="IU5077" s="9"/>
      <c r="IV5077" s="9"/>
    </row>
    <row r="5078" s="5" customFormat="1" ht="15.75" customHeight="1" spans="3:256">
      <c r="C5078" s="7"/>
      <c r="D5078" s="1"/>
      <c r="E5078" s="1"/>
      <c r="F5078" s="8"/>
      <c r="IP5078" s="9"/>
      <c r="IQ5078" s="9"/>
      <c r="IR5078" s="9"/>
      <c r="IS5078" s="9"/>
      <c r="IT5078" s="9"/>
      <c r="IU5078" s="9"/>
      <c r="IV5078" s="9"/>
    </row>
    <row r="5079" s="5" customFormat="1" ht="15.75" customHeight="1" spans="3:256">
      <c r="C5079" s="7"/>
      <c r="D5079" s="1"/>
      <c r="E5079" s="1"/>
      <c r="F5079" s="8"/>
      <c r="IP5079" s="9"/>
      <c r="IQ5079" s="9"/>
      <c r="IR5079" s="9"/>
      <c r="IS5079" s="9"/>
      <c r="IT5079" s="9"/>
      <c r="IU5079" s="9"/>
      <c r="IV5079" s="9"/>
    </row>
    <row r="5080" s="5" customFormat="1" ht="15.75" customHeight="1" spans="3:256">
      <c r="C5080" s="7"/>
      <c r="D5080" s="1"/>
      <c r="E5080" s="1"/>
      <c r="F5080" s="8"/>
      <c r="IP5080" s="9"/>
      <c r="IQ5080" s="9"/>
      <c r="IR5080" s="9"/>
      <c r="IS5080" s="9"/>
      <c r="IT5080" s="9"/>
      <c r="IU5080" s="9"/>
      <c r="IV5080" s="9"/>
    </row>
    <row r="5081" s="5" customFormat="1" ht="15.75" customHeight="1" spans="3:256">
      <c r="C5081" s="7"/>
      <c r="D5081" s="1"/>
      <c r="E5081" s="1"/>
      <c r="F5081" s="8"/>
      <c r="IP5081" s="9"/>
      <c r="IQ5081" s="9"/>
      <c r="IR5081" s="9"/>
      <c r="IS5081" s="9"/>
      <c r="IT5081" s="9"/>
      <c r="IU5081" s="9"/>
      <c r="IV5081" s="9"/>
    </row>
    <row r="5082" s="5" customFormat="1" ht="15.75" customHeight="1" spans="3:256">
      <c r="C5082" s="7"/>
      <c r="D5082" s="1"/>
      <c r="E5082" s="1"/>
      <c r="F5082" s="8"/>
      <c r="IP5082" s="9"/>
      <c r="IQ5082" s="9"/>
      <c r="IR5082" s="9"/>
      <c r="IS5082" s="9"/>
      <c r="IT5082" s="9"/>
      <c r="IU5082" s="9"/>
      <c r="IV5082" s="9"/>
    </row>
    <row r="5083" s="5" customFormat="1" ht="15.75" customHeight="1" spans="3:256">
      <c r="C5083" s="7"/>
      <c r="D5083" s="1"/>
      <c r="E5083" s="1"/>
      <c r="F5083" s="8"/>
      <c r="IP5083" s="9"/>
      <c r="IQ5083" s="9"/>
      <c r="IR5083" s="9"/>
      <c r="IS5083" s="9"/>
      <c r="IT5083" s="9"/>
      <c r="IU5083" s="9"/>
      <c r="IV5083" s="9"/>
    </row>
    <row r="5084" s="5" customFormat="1" ht="15.75" customHeight="1" spans="3:256">
      <c r="C5084" s="7"/>
      <c r="D5084" s="1"/>
      <c r="E5084" s="1"/>
      <c r="F5084" s="8"/>
      <c r="IP5084" s="9"/>
      <c r="IQ5084" s="9"/>
      <c r="IR5084" s="9"/>
      <c r="IS5084" s="9"/>
      <c r="IT5084" s="9"/>
      <c r="IU5084" s="9"/>
      <c r="IV5084" s="9"/>
    </row>
    <row r="5085" s="5" customFormat="1" ht="15.75" customHeight="1" spans="3:256">
      <c r="C5085" s="7"/>
      <c r="D5085" s="1"/>
      <c r="E5085" s="1"/>
      <c r="F5085" s="8"/>
      <c r="IP5085" s="9"/>
      <c r="IQ5085" s="9"/>
      <c r="IR5085" s="9"/>
      <c r="IS5085" s="9"/>
      <c r="IT5085" s="9"/>
      <c r="IU5085" s="9"/>
      <c r="IV5085" s="9"/>
    </row>
    <row r="5086" s="5" customFormat="1" ht="15.75" customHeight="1" spans="3:256">
      <c r="C5086" s="7"/>
      <c r="D5086" s="1"/>
      <c r="E5086" s="1"/>
      <c r="F5086" s="8"/>
      <c r="IP5086" s="9"/>
      <c r="IQ5086" s="9"/>
      <c r="IR5086" s="9"/>
      <c r="IS5086" s="9"/>
      <c r="IT5086" s="9"/>
      <c r="IU5086" s="9"/>
      <c r="IV5086" s="9"/>
    </row>
    <row r="5087" s="5" customFormat="1" ht="15.75" customHeight="1" spans="3:256">
      <c r="C5087" s="7"/>
      <c r="D5087" s="1"/>
      <c r="E5087" s="1"/>
      <c r="F5087" s="8"/>
      <c r="IP5087" s="9"/>
      <c r="IQ5087" s="9"/>
      <c r="IR5087" s="9"/>
      <c r="IS5087" s="9"/>
      <c r="IT5087" s="9"/>
      <c r="IU5087" s="9"/>
      <c r="IV5087" s="9"/>
    </row>
    <row r="5088" s="5" customFormat="1" ht="15.75" customHeight="1" spans="3:256">
      <c r="C5088" s="7"/>
      <c r="D5088" s="1"/>
      <c r="E5088" s="1"/>
      <c r="F5088" s="8"/>
      <c r="IP5088" s="9"/>
      <c r="IQ5088" s="9"/>
      <c r="IR5088" s="9"/>
      <c r="IS5088" s="9"/>
      <c r="IT5088" s="9"/>
      <c r="IU5088" s="9"/>
      <c r="IV5088" s="9"/>
    </row>
    <row r="5089" s="5" customFormat="1" ht="15.75" customHeight="1" spans="3:256">
      <c r="C5089" s="7"/>
      <c r="D5089" s="1"/>
      <c r="E5089" s="1"/>
      <c r="F5089" s="8"/>
      <c r="IP5089" s="9"/>
      <c r="IQ5089" s="9"/>
      <c r="IR5089" s="9"/>
      <c r="IS5089" s="9"/>
      <c r="IT5089" s="9"/>
      <c r="IU5089" s="9"/>
      <c r="IV5089" s="9"/>
    </row>
    <row r="5090" s="5" customFormat="1" ht="15.75" customHeight="1" spans="3:256">
      <c r="C5090" s="7"/>
      <c r="D5090" s="1"/>
      <c r="E5090" s="1"/>
      <c r="F5090" s="8"/>
      <c r="IP5090" s="9"/>
      <c r="IQ5090" s="9"/>
      <c r="IR5090" s="9"/>
      <c r="IS5090" s="9"/>
      <c r="IT5090" s="9"/>
      <c r="IU5090" s="9"/>
      <c r="IV5090" s="9"/>
    </row>
    <row r="5091" s="5" customFormat="1" ht="15.75" customHeight="1" spans="3:256">
      <c r="C5091" s="7"/>
      <c r="D5091" s="1"/>
      <c r="E5091" s="1"/>
      <c r="F5091" s="8"/>
      <c r="IP5091" s="9"/>
      <c r="IQ5091" s="9"/>
      <c r="IR5091" s="9"/>
      <c r="IS5091" s="9"/>
      <c r="IT5091" s="9"/>
      <c r="IU5091" s="9"/>
      <c r="IV5091" s="9"/>
    </row>
    <row r="5092" s="5" customFormat="1" ht="15.75" customHeight="1" spans="3:256">
      <c r="C5092" s="7"/>
      <c r="D5092" s="1"/>
      <c r="E5092" s="1"/>
      <c r="F5092" s="8"/>
      <c r="IP5092" s="9"/>
      <c r="IQ5092" s="9"/>
      <c r="IR5092" s="9"/>
      <c r="IS5092" s="9"/>
      <c r="IT5092" s="9"/>
      <c r="IU5092" s="9"/>
      <c r="IV5092" s="9"/>
    </row>
    <row r="5093" s="5" customFormat="1" ht="15.75" customHeight="1" spans="3:256">
      <c r="C5093" s="7"/>
      <c r="D5093" s="1"/>
      <c r="E5093" s="1"/>
      <c r="F5093" s="8"/>
      <c r="IP5093" s="9"/>
      <c r="IQ5093" s="9"/>
      <c r="IR5093" s="9"/>
      <c r="IS5093" s="9"/>
      <c r="IT5093" s="9"/>
      <c r="IU5093" s="9"/>
      <c r="IV5093" s="9"/>
    </row>
    <row r="5094" s="5" customFormat="1" ht="15.75" customHeight="1" spans="3:256">
      <c r="C5094" s="7"/>
      <c r="D5094" s="1"/>
      <c r="E5094" s="1"/>
      <c r="F5094" s="8"/>
      <c r="IP5094" s="9"/>
      <c r="IQ5094" s="9"/>
      <c r="IR5094" s="9"/>
      <c r="IS5094" s="9"/>
      <c r="IT5094" s="9"/>
      <c r="IU5094" s="9"/>
      <c r="IV5094" s="9"/>
    </row>
    <row r="5095" s="5" customFormat="1" ht="15.75" customHeight="1" spans="3:256">
      <c r="C5095" s="7"/>
      <c r="D5095" s="1"/>
      <c r="E5095" s="1"/>
      <c r="F5095" s="8"/>
      <c r="IP5095" s="9"/>
      <c r="IQ5095" s="9"/>
      <c r="IR5095" s="9"/>
      <c r="IS5095" s="9"/>
      <c r="IT5095" s="9"/>
      <c r="IU5095" s="9"/>
      <c r="IV5095" s="9"/>
    </row>
    <row r="5096" s="5" customFormat="1" ht="15.75" customHeight="1" spans="3:256">
      <c r="C5096" s="7"/>
      <c r="D5096" s="1"/>
      <c r="E5096" s="1"/>
      <c r="F5096" s="8"/>
      <c r="IP5096" s="9"/>
      <c r="IQ5096" s="9"/>
      <c r="IR5096" s="9"/>
      <c r="IS5096" s="9"/>
      <c r="IT5096" s="9"/>
      <c r="IU5096" s="9"/>
      <c r="IV5096" s="9"/>
    </row>
    <row r="5097" s="5" customFormat="1" ht="15.75" customHeight="1" spans="3:256">
      <c r="C5097" s="7"/>
      <c r="D5097" s="1"/>
      <c r="E5097" s="1"/>
      <c r="F5097" s="8"/>
      <c r="IP5097" s="9"/>
      <c r="IQ5097" s="9"/>
      <c r="IR5097" s="9"/>
      <c r="IS5097" s="9"/>
      <c r="IT5097" s="9"/>
      <c r="IU5097" s="9"/>
      <c r="IV5097" s="9"/>
    </row>
    <row r="5098" s="5" customFormat="1" ht="15.75" customHeight="1" spans="3:256">
      <c r="C5098" s="7"/>
      <c r="D5098" s="1"/>
      <c r="E5098" s="1"/>
      <c r="F5098" s="8"/>
      <c r="IP5098" s="9"/>
      <c r="IQ5098" s="9"/>
      <c r="IR5098" s="9"/>
      <c r="IS5098" s="9"/>
      <c r="IT5098" s="9"/>
      <c r="IU5098" s="9"/>
      <c r="IV5098" s="9"/>
    </row>
    <row r="5099" s="5" customFormat="1" ht="15.75" customHeight="1" spans="3:256">
      <c r="C5099" s="7"/>
      <c r="D5099" s="1"/>
      <c r="E5099" s="1"/>
      <c r="F5099" s="8"/>
      <c r="IP5099" s="9"/>
      <c r="IQ5099" s="9"/>
      <c r="IR5099" s="9"/>
      <c r="IS5099" s="9"/>
      <c r="IT5099" s="9"/>
      <c r="IU5099" s="9"/>
      <c r="IV5099" s="9"/>
    </row>
    <row r="5100" s="5" customFormat="1" ht="15.75" customHeight="1" spans="3:256">
      <c r="C5100" s="7"/>
      <c r="D5100" s="1"/>
      <c r="E5100" s="1"/>
      <c r="F5100" s="8"/>
      <c r="IP5100" s="9"/>
      <c r="IQ5100" s="9"/>
      <c r="IR5100" s="9"/>
      <c r="IS5100" s="9"/>
      <c r="IT5100" s="9"/>
      <c r="IU5100" s="9"/>
      <c r="IV5100" s="9"/>
    </row>
    <row r="5101" s="5" customFormat="1" ht="15.75" customHeight="1" spans="3:256">
      <c r="C5101" s="7"/>
      <c r="D5101" s="1"/>
      <c r="E5101" s="1"/>
      <c r="F5101" s="8"/>
      <c r="IP5101" s="9"/>
      <c r="IQ5101" s="9"/>
      <c r="IR5101" s="9"/>
      <c r="IS5101" s="9"/>
      <c r="IT5101" s="9"/>
      <c r="IU5101" s="9"/>
      <c r="IV5101" s="9"/>
    </row>
    <row r="5102" s="5" customFormat="1" ht="15.75" customHeight="1" spans="3:256">
      <c r="C5102" s="7"/>
      <c r="D5102" s="1"/>
      <c r="E5102" s="1"/>
      <c r="F5102" s="8"/>
      <c r="IP5102" s="9"/>
      <c r="IQ5102" s="9"/>
      <c r="IR5102" s="9"/>
      <c r="IS5102" s="9"/>
      <c r="IT5102" s="9"/>
      <c r="IU5102" s="9"/>
      <c r="IV5102" s="9"/>
    </row>
    <row r="5103" s="5" customFormat="1" ht="15.75" customHeight="1" spans="3:256">
      <c r="C5103" s="7"/>
      <c r="D5103" s="1"/>
      <c r="E5103" s="1"/>
      <c r="F5103" s="8"/>
      <c r="IP5103" s="9"/>
      <c r="IQ5103" s="9"/>
      <c r="IR5103" s="9"/>
      <c r="IS5103" s="9"/>
      <c r="IT5103" s="9"/>
      <c r="IU5103" s="9"/>
      <c r="IV5103" s="9"/>
    </row>
    <row r="5104" s="5" customFormat="1" ht="15.75" customHeight="1" spans="3:256">
      <c r="C5104" s="7"/>
      <c r="D5104" s="1"/>
      <c r="E5104" s="1"/>
      <c r="F5104" s="8"/>
      <c r="IP5104" s="9"/>
      <c r="IQ5104" s="9"/>
      <c r="IR5104" s="9"/>
      <c r="IS5104" s="9"/>
      <c r="IT5104" s="9"/>
      <c r="IU5104" s="9"/>
      <c r="IV5104" s="9"/>
    </row>
    <row r="5105" s="5" customFormat="1" ht="15.75" customHeight="1" spans="3:256">
      <c r="C5105" s="7"/>
      <c r="D5105" s="1"/>
      <c r="E5105" s="1"/>
      <c r="F5105" s="8"/>
      <c r="IP5105" s="9"/>
      <c r="IQ5105" s="9"/>
      <c r="IR5105" s="9"/>
      <c r="IS5105" s="9"/>
      <c r="IT5105" s="9"/>
      <c r="IU5105" s="9"/>
      <c r="IV5105" s="9"/>
    </row>
    <row r="5106" s="5" customFormat="1" ht="15.75" customHeight="1" spans="3:256">
      <c r="C5106" s="7"/>
      <c r="D5106" s="1"/>
      <c r="E5106" s="1"/>
      <c r="F5106" s="8"/>
      <c r="IP5106" s="9"/>
      <c r="IQ5106" s="9"/>
      <c r="IR5106" s="9"/>
      <c r="IS5106" s="9"/>
      <c r="IT5106" s="9"/>
      <c r="IU5106" s="9"/>
      <c r="IV5106" s="9"/>
    </row>
    <row r="5107" s="5" customFormat="1" ht="15.75" customHeight="1" spans="3:256">
      <c r="C5107" s="7"/>
      <c r="D5107" s="1"/>
      <c r="E5107" s="1"/>
      <c r="F5107" s="8"/>
      <c r="IP5107" s="9"/>
      <c r="IQ5107" s="9"/>
      <c r="IR5107" s="9"/>
      <c r="IS5107" s="9"/>
      <c r="IT5107" s="9"/>
      <c r="IU5107" s="9"/>
      <c r="IV5107" s="9"/>
    </row>
    <row r="5108" s="5" customFormat="1" ht="15.75" customHeight="1" spans="3:256">
      <c r="C5108" s="7"/>
      <c r="D5108" s="1"/>
      <c r="E5108" s="1"/>
      <c r="F5108" s="8"/>
      <c r="IP5108" s="9"/>
      <c r="IQ5108" s="9"/>
      <c r="IR5108" s="9"/>
      <c r="IS5108" s="9"/>
      <c r="IT5108" s="9"/>
      <c r="IU5108" s="9"/>
      <c r="IV5108" s="9"/>
    </row>
    <row r="5109" s="5" customFormat="1" ht="15.75" customHeight="1" spans="3:256">
      <c r="C5109" s="7"/>
      <c r="D5109" s="1"/>
      <c r="E5109" s="1"/>
      <c r="F5109" s="8"/>
      <c r="IP5109" s="9"/>
      <c r="IQ5109" s="9"/>
      <c r="IR5109" s="9"/>
      <c r="IS5109" s="9"/>
      <c r="IT5109" s="9"/>
      <c r="IU5109" s="9"/>
      <c r="IV5109" s="9"/>
    </row>
    <row r="5110" s="5" customFormat="1" ht="15.75" customHeight="1" spans="3:256">
      <c r="C5110" s="7"/>
      <c r="D5110" s="1"/>
      <c r="E5110" s="1"/>
      <c r="F5110" s="8"/>
      <c r="IP5110" s="9"/>
      <c r="IQ5110" s="9"/>
      <c r="IR5110" s="9"/>
      <c r="IS5110" s="9"/>
      <c r="IT5110" s="9"/>
      <c r="IU5110" s="9"/>
      <c r="IV5110" s="9"/>
    </row>
    <row r="5111" s="5" customFormat="1" ht="15.75" customHeight="1" spans="3:256">
      <c r="C5111" s="7"/>
      <c r="D5111" s="1"/>
      <c r="E5111" s="1"/>
      <c r="F5111" s="8"/>
      <c r="IP5111" s="9"/>
      <c r="IQ5111" s="9"/>
      <c r="IR5111" s="9"/>
      <c r="IS5111" s="9"/>
      <c r="IT5111" s="9"/>
      <c r="IU5111" s="9"/>
      <c r="IV5111" s="9"/>
    </row>
    <row r="5112" s="5" customFormat="1" ht="15.75" customHeight="1" spans="3:256">
      <c r="C5112" s="7"/>
      <c r="D5112" s="1"/>
      <c r="E5112" s="1"/>
      <c r="F5112" s="8"/>
      <c r="IP5112" s="9"/>
      <c r="IQ5112" s="9"/>
      <c r="IR5112" s="9"/>
      <c r="IS5112" s="9"/>
      <c r="IT5112" s="9"/>
      <c r="IU5112" s="9"/>
      <c r="IV5112" s="9"/>
    </row>
    <row r="5113" s="5" customFormat="1" ht="15.75" customHeight="1" spans="3:256">
      <c r="C5113" s="7"/>
      <c r="D5113" s="1"/>
      <c r="E5113" s="1"/>
      <c r="F5113" s="8"/>
      <c r="IP5113" s="9"/>
      <c r="IQ5113" s="9"/>
      <c r="IR5113" s="9"/>
      <c r="IS5113" s="9"/>
      <c r="IT5113" s="9"/>
      <c r="IU5113" s="9"/>
      <c r="IV5113" s="9"/>
    </row>
    <row r="5114" s="5" customFormat="1" ht="15.75" customHeight="1" spans="3:256">
      <c r="C5114" s="7"/>
      <c r="D5114" s="1"/>
      <c r="E5114" s="1"/>
      <c r="F5114" s="8"/>
      <c r="IP5114" s="9"/>
      <c r="IQ5114" s="9"/>
      <c r="IR5114" s="9"/>
      <c r="IS5114" s="9"/>
      <c r="IT5114" s="9"/>
      <c r="IU5114" s="9"/>
      <c r="IV5114" s="9"/>
    </row>
    <row r="5115" s="5" customFormat="1" ht="15.75" customHeight="1" spans="3:256">
      <c r="C5115" s="7"/>
      <c r="D5115" s="1"/>
      <c r="E5115" s="1"/>
      <c r="F5115" s="8"/>
      <c r="IP5115" s="9"/>
      <c r="IQ5115" s="9"/>
      <c r="IR5115" s="9"/>
      <c r="IS5115" s="9"/>
      <c r="IT5115" s="9"/>
      <c r="IU5115" s="9"/>
      <c r="IV5115" s="9"/>
    </row>
    <row r="5116" s="5" customFormat="1" ht="15.75" customHeight="1" spans="3:256">
      <c r="C5116" s="7"/>
      <c r="D5116" s="1"/>
      <c r="E5116" s="1"/>
      <c r="F5116" s="8"/>
      <c r="IP5116" s="9"/>
      <c r="IQ5116" s="9"/>
      <c r="IR5116" s="9"/>
      <c r="IS5116" s="9"/>
      <c r="IT5116" s="9"/>
      <c r="IU5116" s="9"/>
      <c r="IV5116" s="9"/>
    </row>
    <row r="5117" s="5" customFormat="1" ht="15.75" customHeight="1" spans="3:256">
      <c r="C5117" s="7"/>
      <c r="D5117" s="1"/>
      <c r="E5117" s="1"/>
      <c r="F5117" s="8"/>
      <c r="IP5117" s="9"/>
      <c r="IQ5117" s="9"/>
      <c r="IR5117" s="9"/>
      <c r="IS5117" s="9"/>
      <c r="IT5117" s="9"/>
      <c r="IU5117" s="9"/>
      <c r="IV5117" s="9"/>
    </row>
    <row r="5118" s="5" customFormat="1" ht="15.75" customHeight="1" spans="3:256">
      <c r="C5118" s="7"/>
      <c r="D5118" s="1"/>
      <c r="E5118" s="1"/>
      <c r="F5118" s="8"/>
      <c r="IP5118" s="9"/>
      <c r="IQ5118" s="9"/>
      <c r="IR5118" s="9"/>
      <c r="IS5118" s="9"/>
      <c r="IT5118" s="9"/>
      <c r="IU5118" s="9"/>
      <c r="IV5118" s="9"/>
    </row>
    <row r="5119" s="5" customFormat="1" ht="15.75" customHeight="1" spans="3:256">
      <c r="C5119" s="7"/>
      <c r="D5119" s="1"/>
      <c r="E5119" s="1"/>
      <c r="F5119" s="8"/>
      <c r="IP5119" s="9"/>
      <c r="IQ5119" s="9"/>
      <c r="IR5119" s="9"/>
      <c r="IS5119" s="9"/>
      <c r="IT5119" s="9"/>
      <c r="IU5119" s="9"/>
      <c r="IV5119" s="9"/>
    </row>
    <row r="5120" s="5" customFormat="1" ht="15.75" customHeight="1" spans="3:256">
      <c r="C5120" s="7"/>
      <c r="D5120" s="1"/>
      <c r="E5120" s="1"/>
      <c r="F5120" s="8"/>
      <c r="IP5120" s="9"/>
      <c r="IQ5120" s="9"/>
      <c r="IR5120" s="9"/>
      <c r="IS5120" s="9"/>
      <c r="IT5120" s="9"/>
      <c r="IU5120" s="9"/>
      <c r="IV5120" s="9"/>
    </row>
    <row r="5121" s="5" customFormat="1" ht="15.75" customHeight="1" spans="3:256">
      <c r="C5121" s="7"/>
      <c r="D5121" s="1"/>
      <c r="E5121" s="1"/>
      <c r="F5121" s="8"/>
      <c r="IP5121" s="9"/>
      <c r="IQ5121" s="9"/>
      <c r="IR5121" s="9"/>
      <c r="IS5121" s="9"/>
      <c r="IT5121" s="9"/>
      <c r="IU5121" s="9"/>
      <c r="IV5121" s="9"/>
    </row>
    <row r="5122" s="5" customFormat="1" ht="15.75" customHeight="1" spans="3:256">
      <c r="C5122" s="7"/>
      <c r="D5122" s="1"/>
      <c r="E5122" s="1"/>
      <c r="F5122" s="8"/>
      <c r="IP5122" s="9"/>
      <c r="IQ5122" s="9"/>
      <c r="IR5122" s="9"/>
      <c r="IS5122" s="9"/>
      <c r="IT5122" s="9"/>
      <c r="IU5122" s="9"/>
      <c r="IV5122" s="9"/>
    </row>
    <row r="5123" s="5" customFormat="1" ht="15.75" customHeight="1" spans="3:256">
      <c r="C5123" s="7"/>
      <c r="D5123" s="1"/>
      <c r="E5123" s="1"/>
      <c r="F5123" s="8"/>
      <c r="IP5123" s="9"/>
      <c r="IQ5123" s="9"/>
      <c r="IR5123" s="9"/>
      <c r="IS5123" s="9"/>
      <c r="IT5123" s="9"/>
      <c r="IU5123" s="9"/>
      <c r="IV5123" s="9"/>
    </row>
    <row r="5124" s="5" customFormat="1" ht="15.75" customHeight="1" spans="3:256">
      <c r="C5124" s="7"/>
      <c r="D5124" s="1"/>
      <c r="E5124" s="1"/>
      <c r="F5124" s="8"/>
      <c r="IP5124" s="9"/>
      <c r="IQ5124" s="9"/>
      <c r="IR5124" s="9"/>
      <c r="IS5124" s="9"/>
      <c r="IT5124" s="9"/>
      <c r="IU5124" s="9"/>
      <c r="IV5124" s="9"/>
    </row>
    <row r="5125" s="5" customFormat="1" ht="15.75" customHeight="1" spans="3:256">
      <c r="C5125" s="7"/>
      <c r="D5125" s="1"/>
      <c r="E5125" s="1"/>
      <c r="F5125" s="8"/>
      <c r="IP5125" s="9"/>
      <c r="IQ5125" s="9"/>
      <c r="IR5125" s="9"/>
      <c r="IS5125" s="9"/>
      <c r="IT5125" s="9"/>
      <c r="IU5125" s="9"/>
      <c r="IV5125" s="9"/>
    </row>
    <row r="5126" s="5" customFormat="1" ht="15.75" customHeight="1" spans="3:256">
      <c r="C5126" s="7"/>
      <c r="D5126" s="1"/>
      <c r="E5126" s="1"/>
      <c r="F5126" s="8"/>
      <c r="IP5126" s="9"/>
      <c r="IQ5126" s="9"/>
      <c r="IR5126" s="9"/>
      <c r="IS5126" s="9"/>
      <c r="IT5126" s="9"/>
      <c r="IU5126" s="9"/>
      <c r="IV5126" s="9"/>
    </row>
    <row r="5127" s="5" customFormat="1" ht="15.75" customHeight="1" spans="3:256">
      <c r="C5127" s="7"/>
      <c r="D5127" s="1"/>
      <c r="E5127" s="1"/>
      <c r="F5127" s="8"/>
      <c r="IP5127" s="9"/>
      <c r="IQ5127" s="9"/>
      <c r="IR5127" s="9"/>
      <c r="IS5127" s="9"/>
      <c r="IT5127" s="9"/>
      <c r="IU5127" s="9"/>
      <c r="IV5127" s="9"/>
    </row>
    <row r="5128" s="5" customFormat="1" ht="15.75" customHeight="1" spans="3:256">
      <c r="C5128" s="7"/>
      <c r="D5128" s="1"/>
      <c r="E5128" s="1"/>
      <c r="F5128" s="8"/>
      <c r="IP5128" s="9"/>
      <c r="IQ5128" s="9"/>
      <c r="IR5128" s="9"/>
      <c r="IS5128" s="9"/>
      <c r="IT5128" s="9"/>
      <c r="IU5128" s="9"/>
      <c r="IV5128" s="9"/>
    </row>
    <row r="5129" s="5" customFormat="1" ht="15.75" customHeight="1" spans="3:256">
      <c r="C5129" s="7"/>
      <c r="D5129" s="1"/>
      <c r="E5129" s="1"/>
      <c r="F5129" s="8"/>
      <c r="IP5129" s="9"/>
      <c r="IQ5129" s="9"/>
      <c r="IR5129" s="9"/>
      <c r="IS5129" s="9"/>
      <c r="IT5129" s="9"/>
      <c r="IU5129" s="9"/>
      <c r="IV5129" s="9"/>
    </row>
    <row r="5130" s="5" customFormat="1" ht="15.75" customHeight="1" spans="3:256">
      <c r="C5130" s="7"/>
      <c r="D5130" s="1"/>
      <c r="E5130" s="1"/>
      <c r="F5130" s="8"/>
      <c r="IP5130" s="9"/>
      <c r="IQ5130" s="9"/>
      <c r="IR5130" s="9"/>
      <c r="IS5130" s="9"/>
      <c r="IT5130" s="9"/>
      <c r="IU5130" s="9"/>
      <c r="IV5130" s="9"/>
    </row>
    <row r="5131" s="5" customFormat="1" ht="15.75" customHeight="1" spans="3:256">
      <c r="C5131" s="7"/>
      <c r="D5131" s="1"/>
      <c r="E5131" s="1"/>
      <c r="F5131" s="8"/>
      <c r="IP5131" s="9"/>
      <c r="IQ5131" s="9"/>
      <c r="IR5131" s="9"/>
      <c r="IS5131" s="9"/>
      <c r="IT5131" s="9"/>
      <c r="IU5131" s="9"/>
      <c r="IV5131" s="9"/>
    </row>
    <row r="5132" s="5" customFormat="1" ht="15.75" customHeight="1" spans="3:256">
      <c r="C5132" s="7"/>
      <c r="D5132" s="1"/>
      <c r="E5132" s="1"/>
      <c r="F5132" s="8"/>
      <c r="IP5132" s="9"/>
      <c r="IQ5132" s="9"/>
      <c r="IR5132" s="9"/>
      <c r="IS5132" s="9"/>
      <c r="IT5132" s="9"/>
      <c r="IU5132" s="9"/>
      <c r="IV5132" s="9"/>
    </row>
    <row r="5133" s="5" customFormat="1" ht="15.75" customHeight="1" spans="3:256">
      <c r="C5133" s="7"/>
      <c r="D5133" s="1"/>
      <c r="E5133" s="1"/>
      <c r="F5133" s="8"/>
      <c r="IP5133" s="9"/>
      <c r="IQ5133" s="9"/>
      <c r="IR5133" s="9"/>
      <c r="IS5133" s="9"/>
      <c r="IT5133" s="9"/>
      <c r="IU5133" s="9"/>
      <c r="IV5133" s="9"/>
    </row>
    <row r="5134" s="5" customFormat="1" ht="15.75" customHeight="1" spans="3:256">
      <c r="C5134" s="7"/>
      <c r="D5134" s="1"/>
      <c r="E5134" s="1"/>
      <c r="F5134" s="8"/>
      <c r="IP5134" s="9"/>
      <c r="IQ5134" s="9"/>
      <c r="IR5134" s="9"/>
      <c r="IS5134" s="9"/>
      <c r="IT5134" s="9"/>
      <c r="IU5134" s="9"/>
      <c r="IV5134" s="9"/>
    </row>
    <row r="5135" s="5" customFormat="1" ht="15.75" customHeight="1" spans="3:256">
      <c r="C5135" s="7"/>
      <c r="D5135" s="1"/>
      <c r="E5135" s="1"/>
      <c r="F5135" s="8"/>
      <c r="IP5135" s="9"/>
      <c r="IQ5135" s="9"/>
      <c r="IR5135" s="9"/>
      <c r="IS5135" s="9"/>
      <c r="IT5135" s="9"/>
      <c r="IU5135" s="9"/>
      <c r="IV5135" s="9"/>
    </row>
    <row r="5136" s="5" customFormat="1" ht="15.75" customHeight="1" spans="3:256">
      <c r="C5136" s="7"/>
      <c r="D5136" s="1"/>
      <c r="E5136" s="1"/>
      <c r="F5136" s="8"/>
      <c r="IP5136" s="9"/>
      <c r="IQ5136" s="9"/>
      <c r="IR5136" s="9"/>
      <c r="IS5136" s="9"/>
      <c r="IT5136" s="9"/>
      <c r="IU5136" s="9"/>
      <c r="IV5136" s="9"/>
    </row>
    <row r="5137" s="5" customFormat="1" ht="15.75" customHeight="1" spans="3:256">
      <c r="C5137" s="7"/>
      <c r="D5137" s="1"/>
      <c r="E5137" s="1"/>
      <c r="F5137" s="8"/>
      <c r="IP5137" s="9"/>
      <c r="IQ5137" s="9"/>
      <c r="IR5137" s="9"/>
      <c r="IS5137" s="9"/>
      <c r="IT5137" s="9"/>
      <c r="IU5137" s="9"/>
      <c r="IV5137" s="9"/>
    </row>
    <row r="5138" s="5" customFormat="1" ht="15.75" customHeight="1" spans="3:256">
      <c r="C5138" s="7"/>
      <c r="D5138" s="1"/>
      <c r="E5138" s="1"/>
      <c r="F5138" s="8"/>
      <c r="IP5138" s="9"/>
      <c r="IQ5138" s="9"/>
      <c r="IR5138" s="9"/>
      <c r="IS5138" s="9"/>
      <c r="IT5138" s="9"/>
      <c r="IU5138" s="9"/>
      <c r="IV5138" s="9"/>
    </row>
    <row r="5139" s="5" customFormat="1" ht="15.75" customHeight="1" spans="3:256">
      <c r="C5139" s="7"/>
      <c r="D5139" s="1"/>
      <c r="E5139" s="1"/>
      <c r="F5139" s="8"/>
      <c r="IP5139" s="9"/>
      <c r="IQ5139" s="9"/>
      <c r="IR5139" s="9"/>
      <c r="IS5139" s="9"/>
      <c r="IT5139" s="9"/>
      <c r="IU5139" s="9"/>
      <c r="IV5139" s="9"/>
    </row>
    <row r="5140" s="5" customFormat="1" ht="15.75" customHeight="1" spans="3:256">
      <c r="C5140" s="7"/>
      <c r="D5140" s="1"/>
      <c r="E5140" s="1"/>
      <c r="F5140" s="8"/>
      <c r="IP5140" s="9"/>
      <c r="IQ5140" s="9"/>
      <c r="IR5140" s="9"/>
      <c r="IS5140" s="9"/>
      <c r="IT5140" s="9"/>
      <c r="IU5140" s="9"/>
      <c r="IV5140" s="9"/>
    </row>
    <row r="5141" s="5" customFormat="1" ht="15.75" customHeight="1" spans="3:256">
      <c r="C5141" s="7"/>
      <c r="D5141" s="1"/>
      <c r="E5141" s="1"/>
      <c r="F5141" s="8"/>
      <c r="IP5141" s="9"/>
      <c r="IQ5141" s="9"/>
      <c r="IR5141" s="9"/>
      <c r="IS5141" s="9"/>
      <c r="IT5141" s="9"/>
      <c r="IU5141" s="9"/>
      <c r="IV5141" s="9"/>
    </row>
    <row r="5142" s="5" customFormat="1" ht="15.75" customHeight="1" spans="3:256">
      <c r="C5142" s="7"/>
      <c r="D5142" s="1"/>
      <c r="E5142" s="1"/>
      <c r="F5142" s="8"/>
      <c r="IP5142" s="9"/>
      <c r="IQ5142" s="9"/>
      <c r="IR5142" s="9"/>
      <c r="IS5142" s="9"/>
      <c r="IT5142" s="9"/>
      <c r="IU5142" s="9"/>
      <c r="IV5142" s="9"/>
    </row>
    <row r="5143" s="5" customFormat="1" ht="15.75" customHeight="1" spans="3:256">
      <c r="C5143" s="7"/>
      <c r="D5143" s="1"/>
      <c r="E5143" s="1"/>
      <c r="F5143" s="8"/>
      <c r="IP5143" s="9"/>
      <c r="IQ5143" s="9"/>
      <c r="IR5143" s="9"/>
      <c r="IS5143" s="9"/>
      <c r="IT5143" s="9"/>
      <c r="IU5143" s="9"/>
      <c r="IV5143" s="9"/>
    </row>
    <row r="5144" s="5" customFormat="1" ht="15.75" customHeight="1" spans="3:256">
      <c r="C5144" s="7"/>
      <c r="D5144" s="1"/>
      <c r="E5144" s="1"/>
      <c r="F5144" s="8"/>
      <c r="IP5144" s="9"/>
      <c r="IQ5144" s="9"/>
      <c r="IR5144" s="9"/>
      <c r="IS5144" s="9"/>
      <c r="IT5144" s="9"/>
      <c r="IU5144" s="9"/>
      <c r="IV5144" s="9"/>
    </row>
    <row r="5145" s="5" customFormat="1" ht="15.75" customHeight="1" spans="3:256">
      <c r="C5145" s="7"/>
      <c r="D5145" s="1"/>
      <c r="E5145" s="1"/>
      <c r="F5145" s="8"/>
      <c r="IP5145" s="9"/>
      <c r="IQ5145" s="9"/>
      <c r="IR5145" s="9"/>
      <c r="IS5145" s="9"/>
      <c r="IT5145" s="9"/>
      <c r="IU5145" s="9"/>
      <c r="IV5145" s="9"/>
    </row>
    <row r="5146" s="5" customFormat="1" ht="15.75" customHeight="1" spans="3:256">
      <c r="C5146" s="7"/>
      <c r="D5146" s="1"/>
      <c r="E5146" s="1"/>
      <c r="F5146" s="8"/>
      <c r="IP5146" s="9"/>
      <c r="IQ5146" s="9"/>
      <c r="IR5146" s="9"/>
      <c r="IS5146" s="9"/>
      <c r="IT5146" s="9"/>
      <c r="IU5146" s="9"/>
      <c r="IV5146" s="9"/>
    </row>
    <row r="5147" s="5" customFormat="1" ht="15.75" customHeight="1" spans="3:256">
      <c r="C5147" s="7"/>
      <c r="D5147" s="1"/>
      <c r="E5147" s="1"/>
      <c r="F5147" s="8"/>
      <c r="IP5147" s="9"/>
      <c r="IQ5147" s="9"/>
      <c r="IR5147" s="9"/>
      <c r="IS5147" s="9"/>
      <c r="IT5147" s="9"/>
      <c r="IU5147" s="9"/>
      <c r="IV5147" s="9"/>
    </row>
    <row r="5148" s="5" customFormat="1" ht="15.75" customHeight="1" spans="3:256">
      <c r="C5148" s="7"/>
      <c r="D5148" s="1"/>
      <c r="E5148" s="1"/>
      <c r="F5148" s="8"/>
      <c r="IP5148" s="9"/>
      <c r="IQ5148" s="9"/>
      <c r="IR5148" s="9"/>
      <c r="IS5148" s="9"/>
      <c r="IT5148" s="9"/>
      <c r="IU5148" s="9"/>
      <c r="IV5148" s="9"/>
    </row>
    <row r="5149" s="5" customFormat="1" ht="15.75" customHeight="1" spans="3:256">
      <c r="C5149" s="7"/>
      <c r="D5149" s="1"/>
      <c r="E5149" s="1"/>
      <c r="F5149" s="8"/>
      <c r="IP5149" s="9"/>
      <c r="IQ5149" s="9"/>
      <c r="IR5149" s="9"/>
      <c r="IS5149" s="9"/>
      <c r="IT5149" s="9"/>
      <c r="IU5149" s="9"/>
      <c r="IV5149" s="9"/>
    </row>
    <row r="5150" s="5" customFormat="1" ht="15.75" customHeight="1" spans="3:256">
      <c r="C5150" s="7"/>
      <c r="D5150" s="1"/>
      <c r="E5150" s="1"/>
      <c r="F5150" s="8"/>
      <c r="IP5150" s="9"/>
      <c r="IQ5150" s="9"/>
      <c r="IR5150" s="9"/>
      <c r="IS5150" s="9"/>
      <c r="IT5150" s="9"/>
      <c r="IU5150" s="9"/>
      <c r="IV5150" s="9"/>
    </row>
    <row r="5151" s="5" customFormat="1" ht="15.75" customHeight="1" spans="3:256">
      <c r="C5151" s="7"/>
      <c r="D5151" s="1"/>
      <c r="E5151" s="1"/>
      <c r="F5151" s="8"/>
      <c r="IP5151" s="9"/>
      <c r="IQ5151" s="9"/>
      <c r="IR5151" s="9"/>
      <c r="IS5151" s="9"/>
      <c r="IT5151" s="9"/>
      <c r="IU5151" s="9"/>
      <c r="IV5151" s="9"/>
    </row>
    <row r="5152" s="5" customFormat="1" ht="15.75" customHeight="1" spans="3:256">
      <c r="C5152" s="7"/>
      <c r="D5152" s="1"/>
      <c r="E5152" s="1"/>
      <c r="F5152" s="8"/>
      <c r="IP5152" s="9"/>
      <c r="IQ5152" s="9"/>
      <c r="IR5152" s="9"/>
      <c r="IS5152" s="9"/>
      <c r="IT5152" s="9"/>
      <c r="IU5152" s="9"/>
      <c r="IV5152" s="9"/>
    </row>
    <row r="5153" s="5" customFormat="1" ht="15.75" customHeight="1" spans="3:256">
      <c r="C5153" s="7"/>
      <c r="D5153" s="1"/>
      <c r="E5153" s="1"/>
      <c r="F5153" s="8"/>
      <c r="IP5153" s="9"/>
      <c r="IQ5153" s="9"/>
      <c r="IR5153" s="9"/>
      <c r="IS5153" s="9"/>
      <c r="IT5153" s="9"/>
      <c r="IU5153" s="9"/>
      <c r="IV5153" s="9"/>
    </row>
    <row r="5154" s="5" customFormat="1" ht="15.75" customHeight="1" spans="3:256">
      <c r="C5154" s="7"/>
      <c r="D5154" s="1"/>
      <c r="E5154" s="1"/>
      <c r="F5154" s="8"/>
      <c r="IP5154" s="9"/>
      <c r="IQ5154" s="9"/>
      <c r="IR5154" s="9"/>
      <c r="IS5154" s="9"/>
      <c r="IT5154" s="9"/>
      <c r="IU5154" s="9"/>
      <c r="IV5154" s="9"/>
    </row>
    <row r="5155" s="5" customFormat="1" ht="15.75" customHeight="1" spans="3:256">
      <c r="C5155" s="7"/>
      <c r="D5155" s="1"/>
      <c r="E5155" s="1"/>
      <c r="F5155" s="8"/>
      <c r="IP5155" s="9"/>
      <c r="IQ5155" s="9"/>
      <c r="IR5155" s="9"/>
      <c r="IS5155" s="9"/>
      <c r="IT5155" s="9"/>
      <c r="IU5155" s="9"/>
      <c r="IV5155" s="9"/>
    </row>
    <row r="5156" s="5" customFormat="1" ht="15.75" customHeight="1" spans="3:256">
      <c r="C5156" s="7"/>
      <c r="D5156" s="1"/>
      <c r="E5156" s="1"/>
      <c r="F5156" s="8"/>
      <c r="IP5156" s="9"/>
      <c r="IQ5156" s="9"/>
      <c r="IR5156" s="9"/>
      <c r="IS5156" s="9"/>
      <c r="IT5156" s="9"/>
      <c r="IU5156" s="9"/>
      <c r="IV5156" s="9"/>
    </row>
    <row r="5157" s="5" customFormat="1" ht="15.75" customHeight="1" spans="3:256">
      <c r="C5157" s="7"/>
      <c r="D5157" s="1"/>
      <c r="E5157" s="1"/>
      <c r="F5157" s="8"/>
      <c r="IP5157" s="9"/>
      <c r="IQ5157" s="9"/>
      <c r="IR5157" s="9"/>
      <c r="IS5157" s="9"/>
      <c r="IT5157" s="9"/>
      <c r="IU5157" s="9"/>
      <c r="IV5157" s="9"/>
    </row>
    <row r="5158" s="5" customFormat="1" ht="15.75" customHeight="1" spans="3:256">
      <c r="C5158" s="7"/>
      <c r="D5158" s="1"/>
      <c r="E5158" s="1"/>
      <c r="F5158" s="8"/>
      <c r="IP5158" s="9"/>
      <c r="IQ5158" s="9"/>
      <c r="IR5158" s="9"/>
      <c r="IS5158" s="9"/>
      <c r="IT5158" s="9"/>
      <c r="IU5158" s="9"/>
      <c r="IV5158" s="9"/>
    </row>
    <row r="5159" s="5" customFormat="1" ht="15.75" customHeight="1" spans="3:256">
      <c r="C5159" s="7"/>
      <c r="D5159" s="1"/>
      <c r="E5159" s="1"/>
      <c r="F5159" s="8"/>
      <c r="IP5159" s="9"/>
      <c r="IQ5159" s="9"/>
      <c r="IR5159" s="9"/>
      <c r="IS5159" s="9"/>
      <c r="IT5159" s="9"/>
      <c r="IU5159" s="9"/>
      <c r="IV5159" s="9"/>
    </row>
    <row r="5160" s="5" customFormat="1" ht="15.75" customHeight="1" spans="3:256">
      <c r="C5160" s="7"/>
      <c r="D5160" s="1"/>
      <c r="E5160" s="1"/>
      <c r="F5160" s="8"/>
      <c r="IP5160" s="9"/>
      <c r="IQ5160" s="9"/>
      <c r="IR5160" s="9"/>
      <c r="IS5160" s="9"/>
      <c r="IT5160" s="9"/>
      <c r="IU5160" s="9"/>
      <c r="IV5160" s="9"/>
    </row>
    <row r="5161" s="5" customFormat="1" ht="15.75" customHeight="1" spans="3:256">
      <c r="C5161" s="7"/>
      <c r="D5161" s="1"/>
      <c r="E5161" s="1"/>
      <c r="F5161" s="8"/>
      <c r="IP5161" s="9"/>
      <c r="IQ5161" s="9"/>
      <c r="IR5161" s="9"/>
      <c r="IS5161" s="9"/>
      <c r="IT5161" s="9"/>
      <c r="IU5161" s="9"/>
      <c r="IV5161" s="9"/>
    </row>
    <row r="5162" s="5" customFormat="1" ht="15.75" customHeight="1" spans="3:256">
      <c r="C5162" s="7"/>
      <c r="D5162" s="1"/>
      <c r="E5162" s="1"/>
      <c r="F5162" s="8"/>
      <c r="IP5162" s="9"/>
      <c r="IQ5162" s="9"/>
      <c r="IR5162" s="9"/>
      <c r="IS5162" s="9"/>
      <c r="IT5162" s="9"/>
      <c r="IU5162" s="9"/>
      <c r="IV5162" s="9"/>
    </row>
    <row r="5163" s="5" customFormat="1" ht="15.75" customHeight="1" spans="3:256">
      <c r="C5163" s="7"/>
      <c r="D5163" s="1"/>
      <c r="E5163" s="1"/>
      <c r="F5163" s="8"/>
      <c r="IP5163" s="9"/>
      <c r="IQ5163" s="9"/>
      <c r="IR5163" s="9"/>
      <c r="IS5163" s="9"/>
      <c r="IT5163" s="9"/>
      <c r="IU5163" s="9"/>
      <c r="IV5163" s="9"/>
    </row>
    <row r="5164" s="5" customFormat="1" ht="15.75" customHeight="1" spans="3:256">
      <c r="C5164" s="7"/>
      <c r="D5164" s="1"/>
      <c r="E5164" s="1"/>
      <c r="F5164" s="8"/>
      <c r="IP5164" s="9"/>
      <c r="IQ5164" s="9"/>
      <c r="IR5164" s="9"/>
      <c r="IS5164" s="9"/>
      <c r="IT5164" s="9"/>
      <c r="IU5164" s="9"/>
      <c r="IV5164" s="9"/>
    </row>
    <row r="5165" s="5" customFormat="1" ht="15.75" customHeight="1" spans="3:256">
      <c r="C5165" s="7"/>
      <c r="D5165" s="1"/>
      <c r="E5165" s="1"/>
      <c r="F5165" s="8"/>
      <c r="IP5165" s="9"/>
      <c r="IQ5165" s="9"/>
      <c r="IR5165" s="9"/>
      <c r="IS5165" s="9"/>
      <c r="IT5165" s="9"/>
      <c r="IU5165" s="9"/>
      <c r="IV5165" s="9"/>
    </row>
    <row r="5166" s="5" customFormat="1" ht="15.75" customHeight="1" spans="3:256">
      <c r="C5166" s="7"/>
      <c r="D5166" s="1"/>
      <c r="E5166" s="1"/>
      <c r="F5166" s="8"/>
      <c r="IP5166" s="9"/>
      <c r="IQ5166" s="9"/>
      <c r="IR5166" s="9"/>
      <c r="IS5166" s="9"/>
      <c r="IT5166" s="9"/>
      <c r="IU5166" s="9"/>
      <c r="IV5166" s="9"/>
    </row>
    <row r="5167" s="5" customFormat="1" ht="15.75" customHeight="1" spans="3:256">
      <c r="C5167" s="7"/>
      <c r="D5167" s="1"/>
      <c r="E5167" s="1"/>
      <c r="F5167" s="8"/>
      <c r="IP5167" s="9"/>
      <c r="IQ5167" s="9"/>
      <c r="IR5167" s="9"/>
      <c r="IS5167" s="9"/>
      <c r="IT5167" s="9"/>
      <c r="IU5167" s="9"/>
      <c r="IV5167" s="9"/>
    </row>
    <row r="5168" s="5" customFormat="1" ht="15.75" customHeight="1" spans="3:256">
      <c r="C5168" s="7"/>
      <c r="D5168" s="1"/>
      <c r="E5168" s="1"/>
      <c r="F5168" s="8"/>
      <c r="IP5168" s="9"/>
      <c r="IQ5168" s="9"/>
      <c r="IR5168" s="9"/>
      <c r="IS5168" s="9"/>
      <c r="IT5168" s="9"/>
      <c r="IU5168" s="9"/>
      <c r="IV5168" s="9"/>
    </row>
    <row r="5169" s="5" customFormat="1" ht="15.75" customHeight="1" spans="3:256">
      <c r="C5169" s="7"/>
      <c r="D5169" s="1"/>
      <c r="E5169" s="1"/>
      <c r="F5169" s="8"/>
      <c r="IP5169" s="9"/>
      <c r="IQ5169" s="9"/>
      <c r="IR5169" s="9"/>
      <c r="IS5169" s="9"/>
      <c r="IT5169" s="9"/>
      <c r="IU5169" s="9"/>
      <c r="IV5169" s="9"/>
    </row>
    <row r="5170" s="5" customFormat="1" ht="15.75" customHeight="1" spans="3:256">
      <c r="C5170" s="7"/>
      <c r="D5170" s="1"/>
      <c r="E5170" s="1"/>
      <c r="F5170" s="8"/>
      <c r="IP5170" s="9"/>
      <c r="IQ5170" s="9"/>
      <c r="IR5170" s="9"/>
      <c r="IS5170" s="9"/>
      <c r="IT5170" s="9"/>
      <c r="IU5170" s="9"/>
      <c r="IV5170" s="9"/>
    </row>
    <row r="5171" s="5" customFormat="1" ht="15.75" customHeight="1" spans="3:256">
      <c r="C5171" s="7"/>
      <c r="D5171" s="1"/>
      <c r="E5171" s="1"/>
      <c r="F5171" s="8"/>
      <c r="IP5171" s="9"/>
      <c r="IQ5171" s="9"/>
      <c r="IR5171" s="9"/>
      <c r="IS5171" s="9"/>
      <c r="IT5171" s="9"/>
      <c r="IU5171" s="9"/>
      <c r="IV5171" s="9"/>
    </row>
    <row r="5172" s="5" customFormat="1" ht="15.75" customHeight="1" spans="3:256">
      <c r="C5172" s="7"/>
      <c r="D5172" s="1"/>
      <c r="E5172" s="1"/>
      <c r="F5172" s="8"/>
      <c r="IP5172" s="9"/>
      <c r="IQ5172" s="9"/>
      <c r="IR5172" s="9"/>
      <c r="IS5172" s="9"/>
      <c r="IT5172" s="9"/>
      <c r="IU5172" s="9"/>
      <c r="IV5172" s="9"/>
    </row>
    <row r="5173" s="5" customFormat="1" ht="15.75" customHeight="1" spans="3:256">
      <c r="C5173" s="7"/>
      <c r="D5173" s="1"/>
      <c r="E5173" s="1"/>
      <c r="F5173" s="8"/>
      <c r="IP5173" s="9"/>
      <c r="IQ5173" s="9"/>
      <c r="IR5173" s="9"/>
      <c r="IS5173" s="9"/>
      <c r="IT5173" s="9"/>
      <c r="IU5173" s="9"/>
      <c r="IV5173" s="9"/>
    </row>
    <row r="5174" s="5" customFormat="1" ht="15.75" customHeight="1" spans="3:256">
      <c r="C5174" s="7"/>
      <c r="D5174" s="1"/>
      <c r="E5174" s="1"/>
      <c r="F5174" s="8"/>
      <c r="IP5174" s="9"/>
      <c r="IQ5174" s="9"/>
      <c r="IR5174" s="9"/>
      <c r="IS5174" s="9"/>
      <c r="IT5174" s="9"/>
      <c r="IU5174" s="9"/>
      <c r="IV5174" s="9"/>
    </row>
    <row r="5175" s="5" customFormat="1" ht="15.75" customHeight="1" spans="3:256">
      <c r="C5175" s="7"/>
      <c r="D5175" s="1"/>
      <c r="E5175" s="1"/>
      <c r="F5175" s="8"/>
      <c r="IP5175" s="9"/>
      <c r="IQ5175" s="9"/>
      <c r="IR5175" s="9"/>
      <c r="IS5175" s="9"/>
      <c r="IT5175" s="9"/>
      <c r="IU5175" s="9"/>
      <c r="IV5175" s="9"/>
    </row>
    <row r="5176" s="5" customFormat="1" ht="15.75" customHeight="1" spans="3:256">
      <c r="C5176" s="7"/>
      <c r="D5176" s="1"/>
      <c r="E5176" s="1"/>
      <c r="F5176" s="8"/>
      <c r="IP5176" s="9"/>
      <c r="IQ5176" s="9"/>
      <c r="IR5176" s="9"/>
      <c r="IS5176" s="9"/>
      <c r="IT5176" s="9"/>
      <c r="IU5176" s="9"/>
      <c r="IV5176" s="9"/>
    </row>
    <row r="5177" s="5" customFormat="1" ht="15.75" customHeight="1" spans="3:256">
      <c r="C5177" s="7"/>
      <c r="D5177" s="1"/>
      <c r="E5177" s="1"/>
      <c r="F5177" s="8"/>
      <c r="IP5177" s="9"/>
      <c r="IQ5177" s="9"/>
      <c r="IR5177" s="9"/>
      <c r="IS5177" s="9"/>
      <c r="IT5177" s="9"/>
      <c r="IU5177" s="9"/>
      <c r="IV5177" s="9"/>
    </row>
    <row r="5178" s="5" customFormat="1" ht="15.75" customHeight="1" spans="3:256">
      <c r="C5178" s="7"/>
      <c r="D5178" s="1"/>
      <c r="E5178" s="1"/>
      <c r="F5178" s="8"/>
      <c r="IP5178" s="9"/>
      <c r="IQ5178" s="9"/>
      <c r="IR5178" s="9"/>
      <c r="IS5178" s="9"/>
      <c r="IT5178" s="9"/>
      <c r="IU5178" s="9"/>
      <c r="IV5178" s="9"/>
    </row>
    <row r="5179" s="5" customFormat="1" ht="15.75" customHeight="1" spans="3:256">
      <c r="C5179" s="7"/>
      <c r="D5179" s="1"/>
      <c r="E5179" s="1"/>
      <c r="F5179" s="8"/>
      <c r="IP5179" s="9"/>
      <c r="IQ5179" s="9"/>
      <c r="IR5179" s="9"/>
      <c r="IS5179" s="9"/>
      <c r="IT5179" s="9"/>
      <c r="IU5179" s="9"/>
      <c r="IV5179" s="9"/>
    </row>
    <row r="5180" s="5" customFormat="1" ht="15.75" customHeight="1" spans="3:256">
      <c r="C5180" s="7"/>
      <c r="D5180" s="1"/>
      <c r="E5180" s="1"/>
      <c r="F5180" s="8"/>
      <c r="IP5180" s="9"/>
      <c r="IQ5180" s="9"/>
      <c r="IR5180" s="9"/>
      <c r="IS5180" s="9"/>
      <c r="IT5180" s="9"/>
      <c r="IU5180" s="9"/>
      <c r="IV5180" s="9"/>
    </row>
    <row r="5181" s="5" customFormat="1" ht="15.75" customHeight="1" spans="3:256">
      <c r="C5181" s="7"/>
      <c r="D5181" s="1"/>
      <c r="E5181" s="1"/>
      <c r="F5181" s="8"/>
      <c r="IP5181" s="9"/>
      <c r="IQ5181" s="9"/>
      <c r="IR5181" s="9"/>
      <c r="IS5181" s="9"/>
      <c r="IT5181" s="9"/>
      <c r="IU5181" s="9"/>
      <c r="IV5181" s="9"/>
    </row>
    <row r="5182" s="5" customFormat="1" ht="15.75" customHeight="1" spans="3:256">
      <c r="C5182" s="7"/>
      <c r="D5182" s="1"/>
      <c r="E5182" s="1"/>
      <c r="F5182" s="8"/>
      <c r="IP5182" s="9"/>
      <c r="IQ5182" s="9"/>
      <c r="IR5182" s="9"/>
      <c r="IS5182" s="9"/>
      <c r="IT5182" s="9"/>
      <c r="IU5182" s="9"/>
      <c r="IV5182" s="9"/>
    </row>
    <row r="5183" s="5" customFormat="1" ht="15.75" customHeight="1" spans="3:256">
      <c r="C5183" s="7"/>
      <c r="D5183" s="1"/>
      <c r="E5183" s="1"/>
      <c r="F5183" s="8"/>
      <c r="IP5183" s="9"/>
      <c r="IQ5183" s="9"/>
      <c r="IR5183" s="9"/>
      <c r="IS5183" s="9"/>
      <c r="IT5183" s="9"/>
      <c r="IU5183" s="9"/>
      <c r="IV5183" s="9"/>
    </row>
    <row r="5184" s="5" customFormat="1" ht="15.75" customHeight="1" spans="3:256">
      <c r="C5184" s="7"/>
      <c r="D5184" s="1"/>
      <c r="E5184" s="1"/>
      <c r="F5184" s="8"/>
      <c r="IP5184" s="9"/>
      <c r="IQ5184" s="9"/>
      <c r="IR5184" s="9"/>
      <c r="IS5184" s="9"/>
      <c r="IT5184" s="9"/>
      <c r="IU5184" s="9"/>
      <c r="IV5184" s="9"/>
    </row>
    <row r="5185" s="5" customFormat="1" ht="15.75" customHeight="1" spans="3:256">
      <c r="C5185" s="7"/>
      <c r="D5185" s="1"/>
      <c r="E5185" s="1"/>
      <c r="F5185" s="8"/>
      <c r="IP5185" s="9"/>
      <c r="IQ5185" s="9"/>
      <c r="IR5185" s="9"/>
      <c r="IS5185" s="9"/>
      <c r="IT5185" s="9"/>
      <c r="IU5185" s="9"/>
      <c r="IV5185" s="9"/>
    </row>
    <row r="5186" s="5" customFormat="1" ht="15.75" customHeight="1" spans="3:256">
      <c r="C5186" s="7"/>
      <c r="D5186" s="1"/>
      <c r="E5186" s="1"/>
      <c r="F5186" s="8"/>
      <c r="IP5186" s="9"/>
      <c r="IQ5186" s="9"/>
      <c r="IR5186" s="9"/>
      <c r="IS5186" s="9"/>
      <c r="IT5186" s="9"/>
      <c r="IU5186" s="9"/>
      <c r="IV5186" s="9"/>
    </row>
    <row r="5187" s="5" customFormat="1" ht="15.75" customHeight="1" spans="3:256">
      <c r="C5187" s="7"/>
      <c r="D5187" s="1"/>
      <c r="E5187" s="1"/>
      <c r="F5187" s="8"/>
      <c r="IP5187" s="9"/>
      <c r="IQ5187" s="9"/>
      <c r="IR5187" s="9"/>
      <c r="IS5187" s="9"/>
      <c r="IT5187" s="9"/>
      <c r="IU5187" s="9"/>
      <c r="IV5187" s="9"/>
    </row>
    <row r="5188" s="5" customFormat="1" ht="15.75" customHeight="1" spans="3:256">
      <c r="C5188" s="7"/>
      <c r="D5188" s="1"/>
      <c r="E5188" s="1"/>
      <c r="F5188" s="8"/>
      <c r="IP5188" s="9"/>
      <c r="IQ5188" s="9"/>
      <c r="IR5188" s="9"/>
      <c r="IS5188" s="9"/>
      <c r="IT5188" s="9"/>
      <c r="IU5188" s="9"/>
      <c r="IV5188" s="9"/>
    </row>
    <row r="5189" s="5" customFormat="1" ht="15.75" customHeight="1" spans="3:256">
      <c r="C5189" s="7"/>
      <c r="D5189" s="1"/>
      <c r="E5189" s="1"/>
      <c r="F5189" s="8"/>
      <c r="IP5189" s="9"/>
      <c r="IQ5189" s="9"/>
      <c r="IR5189" s="9"/>
      <c r="IS5189" s="9"/>
      <c r="IT5189" s="9"/>
      <c r="IU5189" s="9"/>
      <c r="IV5189" s="9"/>
    </row>
    <row r="5190" s="5" customFormat="1" ht="15.75" customHeight="1" spans="3:256">
      <c r="C5190" s="7"/>
      <c r="D5190" s="1"/>
      <c r="E5190" s="1"/>
      <c r="F5190" s="8"/>
      <c r="IP5190" s="9"/>
      <c r="IQ5190" s="9"/>
      <c r="IR5190" s="9"/>
      <c r="IS5190" s="9"/>
      <c r="IT5190" s="9"/>
      <c r="IU5190" s="9"/>
      <c r="IV5190" s="9"/>
    </row>
    <row r="5191" s="5" customFormat="1" ht="15.75" customHeight="1" spans="3:256">
      <c r="C5191" s="7"/>
      <c r="D5191" s="1"/>
      <c r="E5191" s="1"/>
      <c r="F5191" s="8"/>
      <c r="IP5191" s="9"/>
      <c r="IQ5191" s="9"/>
      <c r="IR5191" s="9"/>
      <c r="IS5191" s="9"/>
      <c r="IT5191" s="9"/>
      <c r="IU5191" s="9"/>
      <c r="IV5191" s="9"/>
    </row>
    <row r="5192" s="5" customFormat="1" ht="15.75" customHeight="1" spans="3:256">
      <c r="C5192" s="7"/>
      <c r="D5192" s="1"/>
      <c r="E5192" s="1"/>
      <c r="F5192" s="8"/>
      <c r="IP5192" s="9"/>
      <c r="IQ5192" s="9"/>
      <c r="IR5192" s="9"/>
      <c r="IS5192" s="9"/>
      <c r="IT5192" s="9"/>
      <c r="IU5192" s="9"/>
      <c r="IV5192" s="9"/>
    </row>
    <row r="5193" s="5" customFormat="1" ht="15.75" customHeight="1" spans="3:256">
      <c r="C5193" s="7"/>
      <c r="D5193" s="1"/>
      <c r="E5193" s="1"/>
      <c r="F5193" s="8"/>
      <c r="IP5193" s="9"/>
      <c r="IQ5193" s="9"/>
      <c r="IR5193" s="9"/>
      <c r="IS5193" s="9"/>
      <c r="IT5193" s="9"/>
      <c r="IU5193" s="9"/>
      <c r="IV5193" s="9"/>
    </row>
    <row r="5194" s="5" customFormat="1" ht="15.75" customHeight="1" spans="3:256">
      <c r="C5194" s="7"/>
      <c r="D5194" s="1"/>
      <c r="E5194" s="1"/>
      <c r="F5194" s="8"/>
      <c r="IP5194" s="9"/>
      <c r="IQ5194" s="9"/>
      <c r="IR5194" s="9"/>
      <c r="IS5194" s="9"/>
      <c r="IT5194" s="9"/>
      <c r="IU5194" s="9"/>
      <c r="IV5194" s="9"/>
    </row>
    <row r="5195" s="5" customFormat="1" ht="15.75" customHeight="1" spans="3:256">
      <c r="C5195" s="7"/>
      <c r="D5195" s="1"/>
      <c r="E5195" s="1"/>
      <c r="F5195" s="8"/>
      <c r="IP5195" s="9"/>
      <c r="IQ5195" s="9"/>
      <c r="IR5195" s="9"/>
      <c r="IS5195" s="9"/>
      <c r="IT5195" s="9"/>
      <c r="IU5195" s="9"/>
      <c r="IV5195" s="9"/>
    </row>
    <row r="5196" s="5" customFormat="1" ht="15.75" customHeight="1" spans="3:256">
      <c r="C5196" s="7"/>
      <c r="D5196" s="1"/>
      <c r="E5196" s="1"/>
      <c r="F5196" s="8"/>
      <c r="IP5196" s="9"/>
      <c r="IQ5196" s="9"/>
      <c r="IR5196" s="9"/>
      <c r="IS5196" s="9"/>
      <c r="IT5196" s="9"/>
      <c r="IU5196" s="9"/>
      <c r="IV5196" s="9"/>
    </row>
    <row r="5197" s="5" customFormat="1" ht="15.75" customHeight="1" spans="3:256">
      <c r="C5197" s="7"/>
      <c r="D5197" s="1"/>
      <c r="E5197" s="1"/>
      <c r="F5197" s="8"/>
      <c r="IP5197" s="9"/>
      <c r="IQ5197" s="9"/>
      <c r="IR5197" s="9"/>
      <c r="IS5197" s="9"/>
      <c r="IT5197" s="9"/>
      <c r="IU5197" s="9"/>
      <c r="IV5197" s="9"/>
    </row>
    <row r="5198" s="5" customFormat="1" ht="15.75" customHeight="1" spans="3:256">
      <c r="C5198" s="7"/>
      <c r="D5198" s="1"/>
      <c r="E5198" s="1"/>
      <c r="F5198" s="8"/>
      <c r="IP5198" s="9"/>
      <c r="IQ5198" s="9"/>
      <c r="IR5198" s="9"/>
      <c r="IS5198" s="9"/>
      <c r="IT5198" s="9"/>
      <c r="IU5198" s="9"/>
      <c r="IV5198" s="9"/>
    </row>
    <row r="5199" s="5" customFormat="1" ht="15.75" customHeight="1" spans="3:256">
      <c r="C5199" s="7"/>
      <c r="D5199" s="1"/>
      <c r="E5199" s="1"/>
      <c r="F5199" s="8"/>
      <c r="IP5199" s="9"/>
      <c r="IQ5199" s="9"/>
      <c r="IR5199" s="9"/>
      <c r="IS5199" s="9"/>
      <c r="IT5199" s="9"/>
      <c r="IU5199" s="9"/>
      <c r="IV5199" s="9"/>
    </row>
    <row r="5200" s="5" customFormat="1" ht="15.75" customHeight="1" spans="3:256">
      <c r="C5200" s="7"/>
      <c r="D5200" s="1"/>
      <c r="E5200" s="1"/>
      <c r="F5200" s="8"/>
      <c r="IP5200" s="9"/>
      <c r="IQ5200" s="9"/>
      <c r="IR5200" s="9"/>
      <c r="IS5200" s="9"/>
      <c r="IT5200" s="9"/>
      <c r="IU5200" s="9"/>
      <c r="IV5200" s="9"/>
    </row>
    <row r="5201" s="5" customFormat="1" ht="15.75" customHeight="1" spans="3:256">
      <c r="C5201" s="7"/>
      <c r="D5201" s="1"/>
      <c r="E5201" s="1"/>
      <c r="F5201" s="8"/>
      <c r="IP5201" s="9"/>
      <c r="IQ5201" s="9"/>
      <c r="IR5201" s="9"/>
      <c r="IS5201" s="9"/>
      <c r="IT5201" s="9"/>
      <c r="IU5201" s="9"/>
      <c r="IV5201" s="9"/>
    </row>
    <row r="5202" s="5" customFormat="1" ht="15.75" customHeight="1" spans="3:256">
      <c r="C5202" s="7"/>
      <c r="D5202" s="1"/>
      <c r="E5202" s="1"/>
      <c r="F5202" s="8"/>
      <c r="IP5202" s="9"/>
      <c r="IQ5202" s="9"/>
      <c r="IR5202" s="9"/>
      <c r="IS5202" s="9"/>
      <c r="IT5202" s="9"/>
      <c r="IU5202" s="9"/>
      <c r="IV5202" s="9"/>
    </row>
    <row r="5203" s="5" customFormat="1" ht="15.75" customHeight="1" spans="3:256">
      <c r="C5203" s="7"/>
      <c r="D5203" s="1"/>
      <c r="E5203" s="1"/>
      <c r="F5203" s="8"/>
      <c r="IP5203" s="9"/>
      <c r="IQ5203" s="9"/>
      <c r="IR5203" s="9"/>
      <c r="IS5203" s="9"/>
      <c r="IT5203" s="9"/>
      <c r="IU5203" s="9"/>
      <c r="IV5203" s="9"/>
    </row>
    <row r="5204" s="5" customFormat="1" ht="15.75" customHeight="1" spans="3:256">
      <c r="C5204" s="7"/>
      <c r="D5204" s="1"/>
      <c r="E5204" s="1"/>
      <c r="F5204" s="8"/>
      <c r="IP5204" s="9"/>
      <c r="IQ5204" s="9"/>
      <c r="IR5204" s="9"/>
      <c r="IS5204" s="9"/>
      <c r="IT5204" s="9"/>
      <c r="IU5204" s="9"/>
      <c r="IV5204" s="9"/>
    </row>
    <row r="5205" s="5" customFormat="1" ht="15.75" customHeight="1" spans="3:256">
      <c r="C5205" s="7"/>
      <c r="D5205" s="1"/>
      <c r="E5205" s="1"/>
      <c r="F5205" s="8"/>
      <c r="IP5205" s="9"/>
      <c r="IQ5205" s="9"/>
      <c r="IR5205" s="9"/>
      <c r="IS5205" s="9"/>
      <c r="IT5205" s="9"/>
      <c r="IU5205" s="9"/>
      <c r="IV5205" s="9"/>
    </row>
    <row r="5206" s="5" customFormat="1" ht="15.75" customHeight="1" spans="3:256">
      <c r="C5206" s="7"/>
      <c r="D5206" s="1"/>
      <c r="E5206" s="1"/>
      <c r="F5206" s="8"/>
      <c r="IP5206" s="9"/>
      <c r="IQ5206" s="9"/>
      <c r="IR5206" s="9"/>
      <c r="IS5206" s="9"/>
      <c r="IT5206" s="9"/>
      <c r="IU5206" s="9"/>
      <c r="IV5206" s="9"/>
    </row>
    <row r="5207" s="5" customFormat="1" ht="15.75" customHeight="1" spans="3:256">
      <c r="C5207" s="7"/>
      <c r="D5207" s="1"/>
      <c r="E5207" s="1"/>
      <c r="F5207" s="8"/>
      <c r="IP5207" s="9"/>
      <c r="IQ5207" s="9"/>
      <c r="IR5207" s="9"/>
      <c r="IS5207" s="9"/>
      <c r="IT5207" s="9"/>
      <c r="IU5207" s="9"/>
      <c r="IV5207" s="9"/>
    </row>
    <row r="5208" s="5" customFormat="1" ht="15.75" customHeight="1" spans="3:256">
      <c r="C5208" s="7"/>
      <c r="D5208" s="1"/>
      <c r="E5208" s="1"/>
      <c r="F5208" s="8"/>
      <c r="IP5208" s="9"/>
      <c r="IQ5208" s="9"/>
      <c r="IR5208" s="9"/>
      <c r="IS5208" s="9"/>
      <c r="IT5208" s="9"/>
      <c r="IU5208" s="9"/>
      <c r="IV5208" s="9"/>
    </row>
    <row r="5209" s="5" customFormat="1" ht="15.75" customHeight="1" spans="3:256">
      <c r="C5209" s="7"/>
      <c r="D5209" s="1"/>
      <c r="E5209" s="1"/>
      <c r="F5209" s="8"/>
      <c r="IP5209" s="9"/>
      <c r="IQ5209" s="9"/>
      <c r="IR5209" s="9"/>
      <c r="IS5209" s="9"/>
      <c r="IT5209" s="9"/>
      <c r="IU5209" s="9"/>
      <c r="IV5209" s="9"/>
    </row>
    <row r="5210" s="5" customFormat="1" ht="15.75" customHeight="1" spans="3:256">
      <c r="C5210" s="7"/>
      <c r="D5210" s="1"/>
      <c r="E5210" s="1"/>
      <c r="F5210" s="8"/>
      <c r="IP5210" s="9"/>
      <c r="IQ5210" s="9"/>
      <c r="IR5210" s="9"/>
      <c r="IS5210" s="9"/>
      <c r="IT5210" s="9"/>
      <c r="IU5210" s="9"/>
      <c r="IV5210" s="9"/>
    </row>
    <row r="5211" s="5" customFormat="1" ht="15.75" customHeight="1" spans="3:256">
      <c r="C5211" s="7"/>
      <c r="D5211" s="1"/>
      <c r="E5211" s="1"/>
      <c r="F5211" s="8"/>
      <c r="IP5211" s="9"/>
      <c r="IQ5211" s="9"/>
      <c r="IR5211" s="9"/>
      <c r="IS5211" s="9"/>
      <c r="IT5211" s="9"/>
      <c r="IU5211" s="9"/>
      <c r="IV5211" s="9"/>
    </row>
    <row r="5212" s="5" customFormat="1" ht="15.75" customHeight="1" spans="3:256">
      <c r="C5212" s="7"/>
      <c r="D5212" s="1"/>
      <c r="E5212" s="1"/>
      <c r="F5212" s="8"/>
      <c r="IP5212" s="9"/>
      <c r="IQ5212" s="9"/>
      <c r="IR5212" s="9"/>
      <c r="IS5212" s="9"/>
      <c r="IT5212" s="9"/>
      <c r="IU5212" s="9"/>
      <c r="IV5212" s="9"/>
    </row>
    <row r="5213" s="5" customFormat="1" ht="15.75" customHeight="1" spans="3:256">
      <c r="C5213" s="7"/>
      <c r="D5213" s="1"/>
      <c r="E5213" s="1"/>
      <c r="F5213" s="8"/>
      <c r="IP5213" s="9"/>
      <c r="IQ5213" s="9"/>
      <c r="IR5213" s="9"/>
      <c r="IS5213" s="9"/>
      <c r="IT5213" s="9"/>
      <c r="IU5213" s="9"/>
      <c r="IV5213" s="9"/>
    </row>
    <row r="5214" s="5" customFormat="1" ht="15.75" customHeight="1" spans="3:256">
      <c r="C5214" s="7"/>
      <c r="D5214" s="1"/>
      <c r="E5214" s="1"/>
      <c r="F5214" s="8"/>
      <c r="IP5214" s="9"/>
      <c r="IQ5214" s="9"/>
      <c r="IR5214" s="9"/>
      <c r="IS5214" s="9"/>
      <c r="IT5214" s="9"/>
      <c r="IU5214" s="9"/>
      <c r="IV5214" s="9"/>
    </row>
    <row r="5215" s="5" customFormat="1" ht="15.75" customHeight="1" spans="3:256">
      <c r="C5215" s="7"/>
      <c r="D5215" s="1"/>
      <c r="E5215" s="1"/>
      <c r="F5215" s="8"/>
      <c r="IP5215" s="9"/>
      <c r="IQ5215" s="9"/>
      <c r="IR5215" s="9"/>
      <c r="IS5215" s="9"/>
      <c r="IT5215" s="9"/>
      <c r="IU5215" s="9"/>
      <c r="IV5215" s="9"/>
    </row>
    <row r="5216" s="5" customFormat="1" ht="15.75" customHeight="1" spans="3:256">
      <c r="C5216" s="7"/>
      <c r="D5216" s="1"/>
      <c r="E5216" s="1"/>
      <c r="F5216" s="8"/>
      <c r="IP5216" s="9"/>
      <c r="IQ5216" s="9"/>
      <c r="IR5216" s="9"/>
      <c r="IS5216" s="9"/>
      <c r="IT5216" s="9"/>
      <c r="IU5216" s="9"/>
      <c r="IV5216" s="9"/>
    </row>
    <row r="5217" s="5" customFormat="1" ht="15.75" customHeight="1" spans="3:256">
      <c r="C5217" s="7"/>
      <c r="D5217" s="1"/>
      <c r="E5217" s="1"/>
      <c r="F5217" s="8"/>
      <c r="IP5217" s="9"/>
      <c r="IQ5217" s="9"/>
      <c r="IR5217" s="9"/>
      <c r="IS5217" s="9"/>
      <c r="IT5217" s="9"/>
      <c r="IU5217" s="9"/>
      <c r="IV5217" s="9"/>
    </row>
    <row r="5218" s="5" customFormat="1" ht="15.75" customHeight="1" spans="3:256">
      <c r="C5218" s="7"/>
      <c r="D5218" s="1"/>
      <c r="E5218" s="1"/>
      <c r="F5218" s="8"/>
      <c r="IP5218" s="9"/>
      <c r="IQ5218" s="9"/>
      <c r="IR5218" s="9"/>
      <c r="IS5218" s="9"/>
      <c r="IT5218" s="9"/>
      <c r="IU5218" s="9"/>
      <c r="IV5218" s="9"/>
    </row>
    <row r="5219" s="5" customFormat="1" ht="15.75" customHeight="1" spans="3:256">
      <c r="C5219" s="7"/>
      <c r="D5219" s="1"/>
      <c r="E5219" s="1"/>
      <c r="F5219" s="8"/>
      <c r="IP5219" s="9"/>
      <c r="IQ5219" s="9"/>
      <c r="IR5219" s="9"/>
      <c r="IS5219" s="9"/>
      <c r="IT5219" s="9"/>
      <c r="IU5219" s="9"/>
      <c r="IV5219" s="9"/>
    </row>
    <row r="5220" s="5" customFormat="1" ht="15.75" customHeight="1" spans="3:256">
      <c r="C5220" s="7"/>
      <c r="D5220" s="1"/>
      <c r="E5220" s="1"/>
      <c r="F5220" s="8"/>
      <c r="IP5220" s="9"/>
      <c r="IQ5220" s="9"/>
      <c r="IR5220" s="9"/>
      <c r="IS5220" s="9"/>
      <c r="IT5220" s="9"/>
      <c r="IU5220" s="9"/>
      <c r="IV5220" s="9"/>
    </row>
    <row r="5221" s="5" customFormat="1" ht="15.75" customHeight="1" spans="3:256">
      <c r="C5221" s="7"/>
      <c r="D5221" s="1"/>
      <c r="E5221" s="1"/>
      <c r="F5221" s="8"/>
      <c r="IP5221" s="9"/>
      <c r="IQ5221" s="9"/>
      <c r="IR5221" s="9"/>
      <c r="IS5221" s="9"/>
      <c r="IT5221" s="9"/>
      <c r="IU5221" s="9"/>
      <c r="IV5221" s="9"/>
    </row>
    <row r="5222" s="5" customFormat="1" ht="15.75" customHeight="1" spans="3:256">
      <c r="C5222" s="7"/>
      <c r="D5222" s="1"/>
      <c r="E5222" s="1"/>
      <c r="F5222" s="8"/>
      <c r="IP5222" s="9"/>
      <c r="IQ5222" s="9"/>
      <c r="IR5222" s="9"/>
      <c r="IS5222" s="9"/>
      <c r="IT5222" s="9"/>
      <c r="IU5222" s="9"/>
      <c r="IV5222" s="9"/>
    </row>
    <row r="5223" s="5" customFormat="1" ht="15.75" customHeight="1" spans="3:256">
      <c r="C5223" s="7"/>
      <c r="D5223" s="1"/>
      <c r="E5223" s="1"/>
      <c r="F5223" s="8"/>
      <c r="IP5223" s="9"/>
      <c r="IQ5223" s="9"/>
      <c r="IR5223" s="9"/>
      <c r="IS5223" s="9"/>
      <c r="IT5223" s="9"/>
      <c r="IU5223" s="9"/>
      <c r="IV5223" s="9"/>
    </row>
    <row r="5224" s="5" customFormat="1" ht="15.75" customHeight="1" spans="3:256">
      <c r="C5224" s="7"/>
      <c r="D5224" s="1"/>
      <c r="E5224" s="1"/>
      <c r="F5224" s="8"/>
      <c r="IP5224" s="9"/>
      <c r="IQ5224" s="9"/>
      <c r="IR5224" s="9"/>
      <c r="IS5224" s="9"/>
      <c r="IT5224" s="9"/>
      <c r="IU5224" s="9"/>
      <c r="IV5224" s="9"/>
    </row>
    <row r="5225" s="5" customFormat="1" ht="15.75" customHeight="1" spans="3:256">
      <c r="C5225" s="7"/>
      <c r="D5225" s="1"/>
      <c r="E5225" s="1"/>
      <c r="F5225" s="8"/>
      <c r="IP5225" s="9"/>
      <c r="IQ5225" s="9"/>
      <c r="IR5225" s="9"/>
      <c r="IS5225" s="9"/>
      <c r="IT5225" s="9"/>
      <c r="IU5225" s="9"/>
      <c r="IV5225" s="9"/>
    </row>
    <row r="5226" s="5" customFormat="1" ht="15.75" customHeight="1" spans="3:256">
      <c r="C5226" s="7"/>
      <c r="D5226" s="1"/>
      <c r="E5226" s="1"/>
      <c r="F5226" s="8"/>
      <c r="IP5226" s="9"/>
      <c r="IQ5226" s="9"/>
      <c r="IR5226" s="9"/>
      <c r="IS5226" s="9"/>
      <c r="IT5226" s="9"/>
      <c r="IU5226" s="9"/>
      <c r="IV5226" s="9"/>
    </row>
    <row r="5227" s="5" customFormat="1" ht="15.75" customHeight="1" spans="3:256">
      <c r="C5227" s="7"/>
      <c r="D5227" s="1"/>
      <c r="E5227" s="1"/>
      <c r="F5227" s="8"/>
      <c r="IP5227" s="9"/>
      <c r="IQ5227" s="9"/>
      <c r="IR5227" s="9"/>
      <c r="IS5227" s="9"/>
      <c r="IT5227" s="9"/>
      <c r="IU5227" s="9"/>
      <c r="IV5227" s="9"/>
    </row>
    <row r="5228" s="5" customFormat="1" ht="15.75" customHeight="1" spans="3:256">
      <c r="C5228" s="7"/>
      <c r="D5228" s="1"/>
      <c r="E5228" s="1"/>
      <c r="F5228" s="8"/>
      <c r="IP5228" s="9"/>
      <c r="IQ5228" s="9"/>
      <c r="IR5228" s="9"/>
      <c r="IS5228" s="9"/>
      <c r="IT5228" s="9"/>
      <c r="IU5228" s="9"/>
      <c r="IV5228" s="9"/>
    </row>
    <row r="5229" s="5" customFormat="1" ht="15.75" customHeight="1" spans="3:256">
      <c r="C5229" s="7"/>
      <c r="D5229" s="1"/>
      <c r="E5229" s="1"/>
      <c r="F5229" s="8"/>
      <c r="IP5229" s="9"/>
      <c r="IQ5229" s="9"/>
      <c r="IR5229" s="9"/>
      <c r="IS5229" s="9"/>
      <c r="IT5229" s="9"/>
      <c r="IU5229" s="9"/>
      <c r="IV5229" s="9"/>
    </row>
    <row r="5230" s="5" customFormat="1" ht="15.75" customHeight="1" spans="3:256">
      <c r="C5230" s="7"/>
      <c r="D5230" s="1"/>
      <c r="E5230" s="1"/>
      <c r="F5230" s="8"/>
      <c r="IP5230" s="9"/>
      <c r="IQ5230" s="9"/>
      <c r="IR5230" s="9"/>
      <c r="IS5230" s="9"/>
      <c r="IT5230" s="9"/>
      <c r="IU5230" s="9"/>
      <c r="IV5230" s="9"/>
    </row>
    <row r="5231" s="5" customFormat="1" ht="15.75" customHeight="1" spans="3:256">
      <c r="C5231" s="7"/>
      <c r="D5231" s="1"/>
      <c r="E5231" s="1"/>
      <c r="F5231" s="8"/>
      <c r="IP5231" s="9"/>
      <c r="IQ5231" s="9"/>
      <c r="IR5231" s="9"/>
      <c r="IS5231" s="9"/>
      <c r="IT5231" s="9"/>
      <c r="IU5231" s="9"/>
      <c r="IV5231" s="9"/>
    </row>
    <row r="5232" s="5" customFormat="1" ht="15.75" customHeight="1" spans="3:256">
      <c r="C5232" s="7"/>
      <c r="D5232" s="1"/>
      <c r="E5232" s="1"/>
      <c r="F5232" s="8"/>
      <c r="IP5232" s="9"/>
      <c r="IQ5232" s="9"/>
      <c r="IR5232" s="9"/>
      <c r="IS5232" s="9"/>
      <c r="IT5232" s="9"/>
      <c r="IU5232" s="9"/>
      <c r="IV5232" s="9"/>
    </row>
    <row r="5233" s="5" customFormat="1" ht="15.75" customHeight="1" spans="3:256">
      <c r="C5233" s="7"/>
      <c r="D5233" s="1"/>
      <c r="E5233" s="1"/>
      <c r="F5233" s="8"/>
      <c r="IP5233" s="9"/>
      <c r="IQ5233" s="9"/>
      <c r="IR5233" s="9"/>
      <c r="IS5233" s="9"/>
      <c r="IT5233" s="9"/>
      <c r="IU5233" s="9"/>
      <c r="IV5233" s="9"/>
    </row>
    <row r="5234" s="5" customFormat="1" ht="15.75" customHeight="1" spans="3:256">
      <c r="C5234" s="7"/>
      <c r="D5234" s="1"/>
      <c r="E5234" s="1"/>
      <c r="F5234" s="8"/>
      <c r="IP5234" s="9"/>
      <c r="IQ5234" s="9"/>
      <c r="IR5234" s="9"/>
      <c r="IS5234" s="9"/>
      <c r="IT5234" s="9"/>
      <c r="IU5234" s="9"/>
      <c r="IV5234" s="9"/>
    </row>
    <row r="5235" s="5" customFormat="1" ht="15.75" customHeight="1" spans="3:256">
      <c r="C5235" s="7"/>
      <c r="D5235" s="1"/>
      <c r="E5235" s="1"/>
      <c r="F5235" s="8"/>
      <c r="IP5235" s="9"/>
      <c r="IQ5235" s="9"/>
      <c r="IR5235" s="9"/>
      <c r="IS5235" s="9"/>
      <c r="IT5235" s="9"/>
      <c r="IU5235" s="9"/>
      <c r="IV5235" s="9"/>
    </row>
    <row r="5236" s="5" customFormat="1" ht="15.75" customHeight="1" spans="3:256">
      <c r="C5236" s="7"/>
      <c r="D5236" s="1"/>
      <c r="E5236" s="1"/>
      <c r="F5236" s="8"/>
      <c r="IP5236" s="9"/>
      <c r="IQ5236" s="9"/>
      <c r="IR5236" s="9"/>
      <c r="IS5236" s="9"/>
      <c r="IT5236" s="9"/>
      <c r="IU5236" s="9"/>
      <c r="IV5236" s="9"/>
    </row>
    <row r="5237" s="5" customFormat="1" ht="15.75" customHeight="1" spans="3:256">
      <c r="C5237" s="7"/>
      <c r="D5237" s="1"/>
      <c r="E5237" s="1"/>
      <c r="F5237" s="8"/>
      <c r="IP5237" s="9"/>
      <c r="IQ5237" s="9"/>
      <c r="IR5237" s="9"/>
      <c r="IS5237" s="9"/>
      <c r="IT5237" s="9"/>
      <c r="IU5237" s="9"/>
      <c r="IV5237" s="9"/>
    </row>
    <row r="5238" s="5" customFormat="1" ht="15.75" customHeight="1" spans="3:256">
      <c r="C5238" s="7"/>
      <c r="D5238" s="1"/>
      <c r="E5238" s="1"/>
      <c r="F5238" s="8"/>
      <c r="IP5238" s="9"/>
      <c r="IQ5238" s="9"/>
      <c r="IR5238" s="9"/>
      <c r="IS5238" s="9"/>
      <c r="IT5238" s="9"/>
      <c r="IU5238" s="9"/>
      <c r="IV5238" s="9"/>
    </row>
    <row r="5239" s="5" customFormat="1" ht="15.75" customHeight="1" spans="3:256">
      <c r="C5239" s="7"/>
      <c r="D5239" s="1"/>
      <c r="E5239" s="1"/>
      <c r="F5239" s="8"/>
      <c r="IP5239" s="9"/>
      <c r="IQ5239" s="9"/>
      <c r="IR5239" s="9"/>
      <c r="IS5239" s="9"/>
      <c r="IT5239" s="9"/>
      <c r="IU5239" s="9"/>
      <c r="IV5239" s="9"/>
    </row>
    <row r="5240" s="5" customFormat="1" ht="15.75" customHeight="1" spans="3:256">
      <c r="C5240" s="7"/>
      <c r="D5240" s="1"/>
      <c r="E5240" s="1"/>
      <c r="F5240" s="8"/>
      <c r="IP5240" s="9"/>
      <c r="IQ5240" s="9"/>
      <c r="IR5240" s="9"/>
      <c r="IS5240" s="9"/>
      <c r="IT5240" s="9"/>
      <c r="IU5240" s="9"/>
      <c r="IV5240" s="9"/>
    </row>
    <row r="5241" s="5" customFormat="1" ht="15.75" customHeight="1" spans="3:256">
      <c r="C5241" s="7"/>
      <c r="D5241" s="1"/>
      <c r="E5241" s="1"/>
      <c r="F5241" s="8"/>
      <c r="IP5241" s="9"/>
      <c r="IQ5241" s="9"/>
      <c r="IR5241" s="9"/>
      <c r="IS5241" s="9"/>
      <c r="IT5241" s="9"/>
      <c r="IU5241" s="9"/>
      <c r="IV5241" s="9"/>
    </row>
    <row r="5242" s="5" customFormat="1" ht="15.75" customHeight="1" spans="3:256">
      <c r="C5242" s="7"/>
      <c r="D5242" s="1"/>
      <c r="E5242" s="1"/>
      <c r="F5242" s="8"/>
      <c r="IP5242" s="9"/>
      <c r="IQ5242" s="9"/>
      <c r="IR5242" s="9"/>
      <c r="IS5242" s="9"/>
      <c r="IT5242" s="9"/>
      <c r="IU5242" s="9"/>
      <c r="IV5242" s="9"/>
    </row>
    <row r="5243" s="5" customFormat="1" ht="15.75" customHeight="1" spans="3:256">
      <c r="C5243" s="7"/>
      <c r="D5243" s="1"/>
      <c r="E5243" s="1"/>
      <c r="F5243" s="8"/>
      <c r="IP5243" s="9"/>
      <c r="IQ5243" s="9"/>
      <c r="IR5243" s="9"/>
      <c r="IS5243" s="9"/>
      <c r="IT5243" s="9"/>
      <c r="IU5243" s="9"/>
      <c r="IV5243" s="9"/>
    </row>
    <row r="5244" s="5" customFormat="1" ht="15.75" customHeight="1" spans="3:256">
      <c r="C5244" s="7"/>
      <c r="D5244" s="1"/>
      <c r="E5244" s="1"/>
      <c r="F5244" s="8"/>
      <c r="IP5244" s="9"/>
      <c r="IQ5244" s="9"/>
      <c r="IR5244" s="9"/>
      <c r="IS5244" s="9"/>
      <c r="IT5244" s="9"/>
      <c r="IU5244" s="9"/>
      <c r="IV5244" s="9"/>
    </row>
    <row r="5245" s="5" customFormat="1" ht="15.75" customHeight="1" spans="3:256">
      <c r="C5245" s="7"/>
      <c r="D5245" s="1"/>
      <c r="E5245" s="1"/>
      <c r="F5245" s="8"/>
      <c r="IP5245" s="9"/>
      <c r="IQ5245" s="9"/>
      <c r="IR5245" s="9"/>
      <c r="IS5245" s="9"/>
      <c r="IT5245" s="9"/>
      <c r="IU5245" s="9"/>
      <c r="IV5245" s="9"/>
    </row>
    <row r="5246" s="5" customFormat="1" ht="15.75" customHeight="1" spans="3:256">
      <c r="C5246" s="7"/>
      <c r="D5246" s="1"/>
      <c r="E5246" s="1"/>
      <c r="F5246" s="8"/>
      <c r="IP5246" s="9"/>
      <c r="IQ5246" s="9"/>
      <c r="IR5246" s="9"/>
      <c r="IS5246" s="9"/>
      <c r="IT5246" s="9"/>
      <c r="IU5246" s="9"/>
      <c r="IV5246" s="9"/>
    </row>
    <row r="5247" s="5" customFormat="1" ht="15.75" customHeight="1" spans="3:256">
      <c r="C5247" s="7"/>
      <c r="D5247" s="1"/>
      <c r="E5247" s="1"/>
      <c r="F5247" s="8"/>
      <c r="IP5247" s="9"/>
      <c r="IQ5247" s="9"/>
      <c r="IR5247" s="9"/>
      <c r="IS5247" s="9"/>
      <c r="IT5247" s="9"/>
      <c r="IU5247" s="9"/>
      <c r="IV5247" s="9"/>
    </row>
    <row r="5248" s="5" customFormat="1" ht="15.75" customHeight="1" spans="3:256">
      <c r="C5248" s="7"/>
      <c r="D5248" s="1"/>
      <c r="E5248" s="1"/>
      <c r="F5248" s="8"/>
      <c r="IP5248" s="9"/>
      <c r="IQ5248" s="9"/>
      <c r="IR5248" s="9"/>
      <c r="IS5248" s="9"/>
      <c r="IT5248" s="9"/>
      <c r="IU5248" s="9"/>
      <c r="IV5248" s="9"/>
    </row>
    <row r="5249" s="5" customFormat="1" ht="15.75" customHeight="1" spans="3:256">
      <c r="C5249" s="7"/>
      <c r="D5249" s="1"/>
      <c r="E5249" s="1"/>
      <c r="F5249" s="8"/>
      <c r="IP5249" s="9"/>
      <c r="IQ5249" s="9"/>
      <c r="IR5249" s="9"/>
      <c r="IS5249" s="9"/>
      <c r="IT5249" s="9"/>
      <c r="IU5249" s="9"/>
      <c r="IV5249" s="9"/>
    </row>
    <row r="5250" s="5" customFormat="1" ht="15.75" customHeight="1" spans="3:256">
      <c r="C5250" s="7"/>
      <c r="D5250" s="1"/>
      <c r="E5250" s="1"/>
      <c r="F5250" s="8"/>
      <c r="IP5250" s="9"/>
      <c r="IQ5250" s="9"/>
      <c r="IR5250" s="9"/>
      <c r="IS5250" s="9"/>
      <c r="IT5250" s="9"/>
      <c r="IU5250" s="9"/>
      <c r="IV5250" s="9"/>
    </row>
    <row r="5251" s="5" customFormat="1" ht="15.75" customHeight="1" spans="3:256">
      <c r="C5251" s="7"/>
      <c r="D5251" s="1"/>
      <c r="E5251" s="1"/>
      <c r="F5251" s="8"/>
      <c r="IP5251" s="9"/>
      <c r="IQ5251" s="9"/>
      <c r="IR5251" s="9"/>
      <c r="IS5251" s="9"/>
      <c r="IT5251" s="9"/>
      <c r="IU5251" s="9"/>
      <c r="IV5251" s="9"/>
    </row>
    <row r="5252" s="5" customFormat="1" ht="15.75" customHeight="1" spans="3:256">
      <c r="C5252" s="7"/>
      <c r="D5252" s="1"/>
      <c r="E5252" s="1"/>
      <c r="F5252" s="8"/>
      <c r="IP5252" s="9"/>
      <c r="IQ5252" s="9"/>
      <c r="IR5252" s="9"/>
      <c r="IS5252" s="9"/>
      <c r="IT5252" s="9"/>
      <c r="IU5252" s="9"/>
      <c r="IV5252" s="9"/>
    </row>
    <row r="5253" s="5" customFormat="1" ht="15.75" customHeight="1" spans="3:256">
      <c r="C5253" s="7"/>
      <c r="D5253" s="1"/>
      <c r="E5253" s="1"/>
      <c r="F5253" s="8"/>
      <c r="IP5253" s="9"/>
      <c r="IQ5253" s="9"/>
      <c r="IR5253" s="9"/>
      <c r="IS5253" s="9"/>
      <c r="IT5253" s="9"/>
      <c r="IU5253" s="9"/>
      <c r="IV5253" s="9"/>
    </row>
    <row r="5254" s="5" customFormat="1" ht="15.75" customHeight="1" spans="3:256">
      <c r="C5254" s="7"/>
      <c r="D5254" s="1"/>
      <c r="E5254" s="1"/>
      <c r="F5254" s="8"/>
      <c r="IP5254" s="9"/>
      <c r="IQ5254" s="9"/>
      <c r="IR5254" s="9"/>
      <c r="IS5254" s="9"/>
      <c r="IT5254" s="9"/>
      <c r="IU5254" s="9"/>
      <c r="IV5254" s="9"/>
    </row>
    <row r="5255" s="5" customFormat="1" ht="15.75" customHeight="1" spans="3:256">
      <c r="C5255" s="7"/>
      <c r="D5255" s="1"/>
      <c r="E5255" s="1"/>
      <c r="F5255" s="8"/>
      <c r="IP5255" s="9"/>
      <c r="IQ5255" s="9"/>
      <c r="IR5255" s="9"/>
      <c r="IS5255" s="9"/>
      <c r="IT5255" s="9"/>
      <c r="IU5255" s="9"/>
      <c r="IV5255" s="9"/>
    </row>
    <row r="5256" s="5" customFormat="1" ht="15.75" customHeight="1" spans="3:256">
      <c r="C5256" s="7"/>
      <c r="D5256" s="1"/>
      <c r="E5256" s="1"/>
      <c r="F5256" s="8"/>
      <c r="IP5256" s="9"/>
      <c r="IQ5256" s="9"/>
      <c r="IR5256" s="9"/>
      <c r="IS5256" s="9"/>
      <c r="IT5256" s="9"/>
      <c r="IU5256" s="9"/>
      <c r="IV5256" s="9"/>
    </row>
    <row r="5257" s="5" customFormat="1" ht="15.75" customHeight="1" spans="3:256">
      <c r="C5257" s="7"/>
      <c r="D5257" s="1"/>
      <c r="E5257" s="1"/>
      <c r="F5257" s="8"/>
      <c r="IP5257" s="9"/>
      <c r="IQ5257" s="9"/>
      <c r="IR5257" s="9"/>
      <c r="IS5257" s="9"/>
      <c r="IT5257" s="9"/>
      <c r="IU5257" s="9"/>
      <c r="IV5257" s="9"/>
    </row>
    <row r="5258" s="5" customFormat="1" ht="15.75" customHeight="1" spans="3:256">
      <c r="C5258" s="7"/>
      <c r="D5258" s="1"/>
      <c r="E5258" s="1"/>
      <c r="F5258" s="8"/>
      <c r="IP5258" s="9"/>
      <c r="IQ5258" s="9"/>
      <c r="IR5258" s="9"/>
      <c r="IS5258" s="9"/>
      <c r="IT5258" s="9"/>
      <c r="IU5258" s="9"/>
      <c r="IV5258" s="9"/>
    </row>
    <row r="5259" s="5" customFormat="1" ht="15.75" customHeight="1" spans="3:256">
      <c r="C5259" s="7"/>
      <c r="D5259" s="1"/>
      <c r="E5259" s="1"/>
      <c r="F5259" s="8"/>
      <c r="IP5259" s="9"/>
      <c r="IQ5259" s="9"/>
      <c r="IR5259" s="9"/>
      <c r="IS5259" s="9"/>
      <c r="IT5259" s="9"/>
      <c r="IU5259" s="9"/>
      <c r="IV5259" s="9"/>
    </row>
    <row r="5260" s="5" customFormat="1" ht="15.75" customHeight="1" spans="3:256">
      <c r="C5260" s="7"/>
      <c r="D5260" s="1"/>
      <c r="E5260" s="1"/>
      <c r="F5260" s="8"/>
      <c r="IP5260" s="9"/>
      <c r="IQ5260" s="9"/>
      <c r="IR5260" s="9"/>
      <c r="IS5260" s="9"/>
      <c r="IT5260" s="9"/>
      <c r="IU5260" s="9"/>
      <c r="IV5260" s="9"/>
    </row>
    <row r="5261" s="5" customFormat="1" ht="15.75" customHeight="1" spans="3:256">
      <c r="C5261" s="7"/>
      <c r="D5261" s="1"/>
      <c r="E5261" s="1"/>
      <c r="F5261" s="8"/>
      <c r="IP5261" s="9"/>
      <c r="IQ5261" s="9"/>
      <c r="IR5261" s="9"/>
      <c r="IS5261" s="9"/>
      <c r="IT5261" s="9"/>
      <c r="IU5261" s="9"/>
      <c r="IV5261" s="9"/>
    </row>
    <row r="5262" s="5" customFormat="1" ht="15.75" customHeight="1" spans="3:256">
      <c r="C5262" s="7"/>
      <c r="D5262" s="1"/>
      <c r="E5262" s="1"/>
      <c r="F5262" s="8"/>
      <c r="IP5262" s="9"/>
      <c r="IQ5262" s="9"/>
      <c r="IR5262" s="9"/>
      <c r="IS5262" s="9"/>
      <c r="IT5262" s="9"/>
      <c r="IU5262" s="9"/>
      <c r="IV5262" s="9"/>
    </row>
    <row r="5263" s="5" customFormat="1" ht="15.75" customHeight="1" spans="3:256">
      <c r="C5263" s="7"/>
      <c r="D5263" s="1"/>
      <c r="E5263" s="1"/>
      <c r="F5263" s="8"/>
      <c r="IP5263" s="9"/>
      <c r="IQ5263" s="9"/>
      <c r="IR5263" s="9"/>
      <c r="IS5263" s="9"/>
      <c r="IT5263" s="9"/>
      <c r="IU5263" s="9"/>
      <c r="IV5263" s="9"/>
    </row>
    <row r="5264" s="5" customFormat="1" ht="15.75" customHeight="1" spans="3:256">
      <c r="C5264" s="7"/>
      <c r="D5264" s="1"/>
      <c r="E5264" s="1"/>
      <c r="F5264" s="8"/>
      <c r="IP5264" s="9"/>
      <c r="IQ5264" s="9"/>
      <c r="IR5264" s="9"/>
      <c r="IS5264" s="9"/>
      <c r="IT5264" s="9"/>
      <c r="IU5264" s="9"/>
      <c r="IV5264" s="9"/>
    </row>
    <row r="5265" s="5" customFormat="1" ht="15.75" customHeight="1" spans="3:256">
      <c r="C5265" s="7"/>
      <c r="D5265" s="1"/>
      <c r="E5265" s="1"/>
      <c r="F5265" s="8"/>
      <c r="IP5265" s="9"/>
      <c r="IQ5265" s="9"/>
      <c r="IR5265" s="9"/>
      <c r="IS5265" s="9"/>
      <c r="IT5265" s="9"/>
      <c r="IU5265" s="9"/>
      <c r="IV5265" s="9"/>
    </row>
    <row r="5266" s="5" customFormat="1" ht="15.75" customHeight="1" spans="3:256">
      <c r="C5266" s="7"/>
      <c r="D5266" s="1"/>
      <c r="E5266" s="1"/>
      <c r="F5266" s="8"/>
      <c r="IP5266" s="9"/>
      <c r="IQ5266" s="9"/>
      <c r="IR5266" s="9"/>
      <c r="IS5266" s="9"/>
      <c r="IT5266" s="9"/>
      <c r="IU5266" s="9"/>
      <c r="IV5266" s="9"/>
    </row>
    <row r="5267" s="5" customFormat="1" ht="15.75" customHeight="1" spans="3:256">
      <c r="C5267" s="7"/>
      <c r="D5267" s="1"/>
      <c r="E5267" s="1"/>
      <c r="F5267" s="8"/>
      <c r="IP5267" s="9"/>
      <c r="IQ5267" s="9"/>
      <c r="IR5267" s="9"/>
      <c r="IS5267" s="9"/>
      <c r="IT5267" s="9"/>
      <c r="IU5267" s="9"/>
      <c r="IV5267" s="9"/>
    </row>
    <row r="5268" s="5" customFormat="1" ht="15.75" customHeight="1" spans="3:256">
      <c r="C5268" s="7"/>
      <c r="D5268" s="1"/>
      <c r="E5268" s="1"/>
      <c r="F5268" s="8"/>
      <c r="IP5268" s="9"/>
      <c r="IQ5268" s="9"/>
      <c r="IR5268" s="9"/>
      <c r="IS5268" s="9"/>
      <c r="IT5268" s="9"/>
      <c r="IU5268" s="9"/>
      <c r="IV5268" s="9"/>
    </row>
    <row r="5269" s="5" customFormat="1" ht="15.75" customHeight="1" spans="3:256">
      <c r="C5269" s="7"/>
      <c r="D5269" s="1"/>
      <c r="E5269" s="1"/>
      <c r="F5269" s="8"/>
      <c r="IP5269" s="9"/>
      <c r="IQ5269" s="9"/>
      <c r="IR5269" s="9"/>
      <c r="IS5269" s="9"/>
      <c r="IT5269" s="9"/>
      <c r="IU5269" s="9"/>
      <c r="IV5269" s="9"/>
    </row>
    <row r="5270" s="5" customFormat="1" ht="15.75" customHeight="1" spans="3:256">
      <c r="C5270" s="7"/>
      <c r="D5270" s="1"/>
      <c r="E5270" s="1"/>
      <c r="F5270" s="8"/>
      <c r="IP5270" s="9"/>
      <c r="IQ5270" s="9"/>
      <c r="IR5270" s="9"/>
      <c r="IS5270" s="9"/>
      <c r="IT5270" s="9"/>
      <c r="IU5270" s="9"/>
      <c r="IV5270" s="9"/>
    </row>
    <row r="5271" s="5" customFormat="1" ht="15.75" customHeight="1" spans="3:256">
      <c r="C5271" s="7"/>
      <c r="D5271" s="1"/>
      <c r="E5271" s="1"/>
      <c r="F5271" s="8"/>
      <c r="IP5271" s="9"/>
      <c r="IQ5271" s="9"/>
      <c r="IR5271" s="9"/>
      <c r="IS5271" s="9"/>
      <c r="IT5271" s="9"/>
      <c r="IU5271" s="9"/>
      <c r="IV5271" s="9"/>
    </row>
    <row r="5272" s="5" customFormat="1" ht="15.75" customHeight="1" spans="3:256">
      <c r="C5272" s="7"/>
      <c r="D5272" s="1"/>
      <c r="E5272" s="1"/>
      <c r="F5272" s="8"/>
      <c r="IP5272" s="9"/>
      <c r="IQ5272" s="9"/>
      <c r="IR5272" s="9"/>
      <c r="IS5272" s="9"/>
      <c r="IT5272" s="9"/>
      <c r="IU5272" s="9"/>
      <c r="IV5272" s="9"/>
    </row>
    <row r="5273" s="5" customFormat="1" ht="15.75" customHeight="1" spans="3:256">
      <c r="C5273" s="7"/>
      <c r="D5273" s="1"/>
      <c r="E5273" s="1"/>
      <c r="F5273" s="8"/>
      <c r="IP5273" s="9"/>
      <c r="IQ5273" s="9"/>
      <c r="IR5273" s="9"/>
      <c r="IS5273" s="9"/>
      <c r="IT5273" s="9"/>
      <c r="IU5273" s="9"/>
      <c r="IV5273" s="9"/>
    </row>
    <row r="5274" s="5" customFormat="1" ht="15.75" customHeight="1" spans="3:256">
      <c r="C5274" s="7"/>
      <c r="D5274" s="1"/>
      <c r="E5274" s="1"/>
      <c r="F5274" s="8"/>
      <c r="IP5274" s="9"/>
      <c r="IQ5274" s="9"/>
      <c r="IR5274" s="9"/>
      <c r="IS5274" s="9"/>
      <c r="IT5274" s="9"/>
      <c r="IU5274" s="9"/>
      <c r="IV5274" s="9"/>
    </row>
    <row r="5275" s="5" customFormat="1" ht="15.75" customHeight="1" spans="3:256">
      <c r="C5275" s="7"/>
      <c r="D5275" s="1"/>
      <c r="E5275" s="1"/>
      <c r="F5275" s="8"/>
      <c r="IP5275" s="9"/>
      <c r="IQ5275" s="9"/>
      <c r="IR5275" s="9"/>
      <c r="IS5275" s="9"/>
      <c r="IT5275" s="9"/>
      <c r="IU5275" s="9"/>
      <c r="IV5275" s="9"/>
    </row>
    <row r="5276" s="5" customFormat="1" ht="15.75" customHeight="1" spans="3:256">
      <c r="C5276" s="7"/>
      <c r="D5276" s="1"/>
      <c r="E5276" s="1"/>
      <c r="F5276" s="8"/>
      <c r="IP5276" s="9"/>
      <c r="IQ5276" s="9"/>
      <c r="IR5276" s="9"/>
      <c r="IS5276" s="9"/>
      <c r="IT5276" s="9"/>
      <c r="IU5276" s="9"/>
      <c r="IV5276" s="9"/>
    </row>
    <row r="5277" s="5" customFormat="1" ht="15.75" customHeight="1" spans="3:256">
      <c r="C5277" s="7"/>
      <c r="D5277" s="1"/>
      <c r="E5277" s="1"/>
      <c r="F5277" s="8"/>
      <c r="IP5277" s="9"/>
      <c r="IQ5277" s="9"/>
      <c r="IR5277" s="9"/>
      <c r="IS5277" s="9"/>
      <c r="IT5277" s="9"/>
      <c r="IU5277" s="9"/>
      <c r="IV5277" s="9"/>
    </row>
    <row r="5278" s="5" customFormat="1" ht="15.75" customHeight="1" spans="3:256">
      <c r="C5278" s="7"/>
      <c r="D5278" s="1"/>
      <c r="E5278" s="1"/>
      <c r="F5278" s="8"/>
      <c r="IP5278" s="9"/>
      <c r="IQ5278" s="9"/>
      <c r="IR5278" s="9"/>
      <c r="IS5278" s="9"/>
      <c r="IT5278" s="9"/>
      <c r="IU5278" s="9"/>
      <c r="IV5278" s="9"/>
    </row>
    <row r="5279" s="5" customFormat="1" ht="15.75" customHeight="1" spans="3:256">
      <c r="C5279" s="7"/>
      <c r="D5279" s="1"/>
      <c r="E5279" s="1"/>
      <c r="F5279" s="8"/>
      <c r="IP5279" s="9"/>
      <c r="IQ5279" s="9"/>
      <c r="IR5279" s="9"/>
      <c r="IS5279" s="9"/>
      <c r="IT5279" s="9"/>
      <c r="IU5279" s="9"/>
      <c r="IV5279" s="9"/>
    </row>
    <row r="5280" s="5" customFormat="1" ht="15.75" customHeight="1" spans="3:256">
      <c r="C5280" s="7"/>
      <c r="D5280" s="1"/>
      <c r="E5280" s="1"/>
      <c r="F5280" s="8"/>
      <c r="IP5280" s="9"/>
      <c r="IQ5280" s="9"/>
      <c r="IR5280" s="9"/>
      <c r="IS5280" s="9"/>
      <c r="IT5280" s="9"/>
      <c r="IU5280" s="9"/>
      <c r="IV5280" s="9"/>
    </row>
    <row r="5281" s="5" customFormat="1" ht="15.75" customHeight="1" spans="3:256">
      <c r="C5281" s="7"/>
      <c r="D5281" s="1"/>
      <c r="E5281" s="1"/>
      <c r="F5281" s="8"/>
      <c r="IP5281" s="9"/>
      <c r="IQ5281" s="9"/>
      <c r="IR5281" s="9"/>
      <c r="IS5281" s="9"/>
      <c r="IT5281" s="9"/>
      <c r="IU5281" s="9"/>
      <c r="IV5281" s="9"/>
    </row>
    <row r="5282" s="5" customFormat="1" ht="15.75" customHeight="1" spans="3:256">
      <c r="C5282" s="7"/>
      <c r="D5282" s="1"/>
      <c r="E5282" s="1"/>
      <c r="F5282" s="8"/>
      <c r="IP5282" s="9"/>
      <c r="IQ5282" s="9"/>
      <c r="IR5282" s="9"/>
      <c r="IS5282" s="9"/>
      <c r="IT5282" s="9"/>
      <c r="IU5282" s="9"/>
      <c r="IV5282" s="9"/>
    </row>
    <row r="5283" s="5" customFormat="1" ht="15.75" customHeight="1" spans="3:256">
      <c r="C5283" s="7"/>
      <c r="D5283" s="1"/>
      <c r="E5283" s="1"/>
      <c r="F5283" s="8"/>
      <c r="IP5283" s="9"/>
      <c r="IQ5283" s="9"/>
      <c r="IR5283" s="9"/>
      <c r="IS5283" s="9"/>
      <c r="IT5283" s="9"/>
      <c r="IU5283" s="9"/>
      <c r="IV5283" s="9"/>
    </row>
    <row r="5284" s="5" customFormat="1" ht="15.75" customHeight="1" spans="3:256">
      <c r="C5284" s="7"/>
      <c r="D5284" s="1"/>
      <c r="E5284" s="1"/>
      <c r="F5284" s="8"/>
      <c r="IP5284" s="9"/>
      <c r="IQ5284" s="9"/>
      <c r="IR5284" s="9"/>
      <c r="IS5284" s="9"/>
      <c r="IT5284" s="9"/>
      <c r="IU5284" s="9"/>
      <c r="IV5284" s="9"/>
    </row>
    <row r="5285" s="5" customFormat="1" ht="15.75" customHeight="1" spans="3:256">
      <c r="C5285" s="7"/>
      <c r="D5285" s="1"/>
      <c r="E5285" s="1"/>
      <c r="F5285" s="8"/>
      <c r="IP5285" s="9"/>
      <c r="IQ5285" s="9"/>
      <c r="IR5285" s="9"/>
      <c r="IS5285" s="9"/>
      <c r="IT5285" s="9"/>
      <c r="IU5285" s="9"/>
      <c r="IV5285" s="9"/>
    </row>
    <row r="5286" s="5" customFormat="1" ht="15.75" customHeight="1" spans="3:256">
      <c r="C5286" s="7"/>
      <c r="D5286" s="1"/>
      <c r="E5286" s="1"/>
      <c r="F5286" s="8"/>
      <c r="IP5286" s="9"/>
      <c r="IQ5286" s="9"/>
      <c r="IR5286" s="9"/>
      <c r="IS5286" s="9"/>
      <c r="IT5286" s="9"/>
      <c r="IU5286" s="9"/>
      <c r="IV5286" s="9"/>
    </row>
    <row r="5287" s="5" customFormat="1" ht="15.75" customHeight="1" spans="3:256">
      <c r="C5287" s="7"/>
      <c r="D5287" s="1"/>
      <c r="E5287" s="1"/>
      <c r="F5287" s="8"/>
      <c r="IP5287" s="9"/>
      <c r="IQ5287" s="9"/>
      <c r="IR5287" s="9"/>
      <c r="IS5287" s="9"/>
      <c r="IT5287" s="9"/>
      <c r="IU5287" s="9"/>
      <c r="IV5287" s="9"/>
    </row>
    <row r="5288" s="5" customFormat="1" ht="15.75" customHeight="1" spans="3:256">
      <c r="C5288" s="7"/>
      <c r="D5288" s="1"/>
      <c r="E5288" s="1"/>
      <c r="F5288" s="8"/>
      <c r="IP5288" s="9"/>
      <c r="IQ5288" s="9"/>
      <c r="IR5288" s="9"/>
      <c r="IS5288" s="9"/>
      <c r="IT5288" s="9"/>
      <c r="IU5288" s="9"/>
      <c r="IV5288" s="9"/>
    </row>
    <row r="5289" s="5" customFormat="1" ht="15.75" customHeight="1" spans="3:256">
      <c r="C5289" s="7"/>
      <c r="D5289" s="1"/>
      <c r="E5289" s="1"/>
      <c r="F5289" s="8"/>
      <c r="IP5289" s="9"/>
      <c r="IQ5289" s="9"/>
      <c r="IR5289" s="9"/>
      <c r="IS5289" s="9"/>
      <c r="IT5289" s="9"/>
      <c r="IU5289" s="9"/>
      <c r="IV5289" s="9"/>
    </row>
    <row r="5290" s="5" customFormat="1" ht="15.75" customHeight="1" spans="3:256">
      <c r="C5290" s="7"/>
      <c r="D5290" s="1"/>
      <c r="E5290" s="1"/>
      <c r="F5290" s="8"/>
      <c r="IP5290" s="9"/>
      <c r="IQ5290" s="9"/>
      <c r="IR5290" s="9"/>
      <c r="IS5290" s="9"/>
      <c r="IT5290" s="9"/>
      <c r="IU5290" s="9"/>
      <c r="IV5290" s="9"/>
    </row>
    <row r="5291" s="5" customFormat="1" ht="15.75" customHeight="1" spans="3:256">
      <c r="C5291" s="7"/>
      <c r="D5291" s="1"/>
      <c r="E5291" s="1"/>
      <c r="F5291" s="8"/>
      <c r="IP5291" s="9"/>
      <c r="IQ5291" s="9"/>
      <c r="IR5291" s="9"/>
      <c r="IS5291" s="9"/>
      <c r="IT5291" s="9"/>
      <c r="IU5291" s="9"/>
      <c r="IV5291" s="9"/>
    </row>
    <row r="5292" s="5" customFormat="1" ht="15.75" customHeight="1" spans="3:256">
      <c r="C5292" s="7"/>
      <c r="D5292" s="1"/>
      <c r="E5292" s="1"/>
      <c r="F5292" s="8"/>
      <c r="IP5292" s="9"/>
      <c r="IQ5292" s="9"/>
      <c r="IR5292" s="9"/>
      <c r="IS5292" s="9"/>
      <c r="IT5292" s="9"/>
      <c r="IU5292" s="9"/>
      <c r="IV5292" s="9"/>
    </row>
    <row r="5293" s="5" customFormat="1" ht="15.75" customHeight="1" spans="3:256">
      <c r="C5293" s="7"/>
      <c r="D5293" s="1"/>
      <c r="E5293" s="1"/>
      <c r="F5293" s="8"/>
      <c r="IP5293" s="9"/>
      <c r="IQ5293" s="9"/>
      <c r="IR5293" s="9"/>
      <c r="IS5293" s="9"/>
      <c r="IT5293" s="9"/>
      <c r="IU5293" s="9"/>
      <c r="IV5293" s="9"/>
    </row>
    <row r="5294" s="5" customFormat="1" ht="15.75" customHeight="1" spans="3:256">
      <c r="C5294" s="7"/>
      <c r="D5294" s="1"/>
      <c r="E5294" s="1"/>
      <c r="F5294" s="8"/>
      <c r="IP5294" s="9"/>
      <c r="IQ5294" s="9"/>
      <c r="IR5294" s="9"/>
      <c r="IS5294" s="9"/>
      <c r="IT5294" s="9"/>
      <c r="IU5294" s="9"/>
      <c r="IV5294" s="9"/>
    </row>
    <row r="5295" s="5" customFormat="1" ht="15.75" customHeight="1" spans="3:256">
      <c r="C5295" s="7"/>
      <c r="D5295" s="1"/>
      <c r="E5295" s="1"/>
      <c r="F5295" s="8"/>
      <c r="IP5295" s="9"/>
      <c r="IQ5295" s="9"/>
      <c r="IR5295" s="9"/>
      <c r="IS5295" s="9"/>
      <c r="IT5295" s="9"/>
      <c r="IU5295" s="9"/>
      <c r="IV5295" s="9"/>
    </row>
    <row r="5296" s="5" customFormat="1" ht="15.75" customHeight="1" spans="3:256">
      <c r="C5296" s="7"/>
      <c r="D5296" s="1"/>
      <c r="E5296" s="1"/>
      <c r="F5296" s="8"/>
      <c r="IP5296" s="9"/>
      <c r="IQ5296" s="9"/>
      <c r="IR5296" s="9"/>
      <c r="IS5296" s="9"/>
      <c r="IT5296" s="9"/>
      <c r="IU5296" s="9"/>
      <c r="IV5296" s="9"/>
    </row>
    <row r="5297" s="5" customFormat="1" ht="15.75" customHeight="1" spans="3:256">
      <c r="C5297" s="7"/>
      <c r="D5297" s="1"/>
      <c r="E5297" s="1"/>
      <c r="F5297" s="8"/>
      <c r="IP5297" s="9"/>
      <c r="IQ5297" s="9"/>
      <c r="IR5297" s="9"/>
      <c r="IS5297" s="9"/>
      <c r="IT5297" s="9"/>
      <c r="IU5297" s="9"/>
      <c r="IV5297" s="9"/>
    </row>
    <row r="5298" s="5" customFormat="1" ht="15.75" customHeight="1" spans="3:256">
      <c r="C5298" s="7"/>
      <c r="D5298" s="1"/>
      <c r="E5298" s="1"/>
      <c r="F5298" s="8"/>
      <c r="IP5298" s="9"/>
      <c r="IQ5298" s="9"/>
      <c r="IR5298" s="9"/>
      <c r="IS5298" s="9"/>
      <c r="IT5298" s="9"/>
      <c r="IU5298" s="9"/>
      <c r="IV5298" s="9"/>
    </row>
    <row r="5299" s="5" customFormat="1" ht="15.75" customHeight="1" spans="3:256">
      <c r="C5299" s="7"/>
      <c r="D5299" s="1"/>
      <c r="E5299" s="1"/>
      <c r="F5299" s="8"/>
      <c r="IP5299" s="9"/>
      <c r="IQ5299" s="9"/>
      <c r="IR5299" s="9"/>
      <c r="IS5299" s="9"/>
      <c r="IT5299" s="9"/>
      <c r="IU5299" s="9"/>
      <c r="IV5299" s="9"/>
    </row>
    <row r="5300" s="5" customFormat="1" ht="15.75" customHeight="1" spans="3:256">
      <c r="C5300" s="7"/>
      <c r="D5300" s="1"/>
      <c r="E5300" s="1"/>
      <c r="F5300" s="8"/>
      <c r="IP5300" s="9"/>
      <c r="IQ5300" s="9"/>
      <c r="IR5300" s="9"/>
      <c r="IS5300" s="9"/>
      <c r="IT5300" s="9"/>
      <c r="IU5300" s="9"/>
      <c r="IV5300" s="9"/>
    </row>
    <row r="5301" s="5" customFormat="1" ht="15.75" customHeight="1" spans="3:256">
      <c r="C5301" s="7"/>
      <c r="D5301" s="1"/>
      <c r="E5301" s="1"/>
      <c r="F5301" s="8"/>
      <c r="IP5301" s="9"/>
      <c r="IQ5301" s="9"/>
      <c r="IR5301" s="9"/>
      <c r="IS5301" s="9"/>
      <c r="IT5301" s="9"/>
      <c r="IU5301" s="9"/>
      <c r="IV5301" s="9"/>
    </row>
    <row r="5302" s="5" customFormat="1" ht="15.75" customHeight="1" spans="3:256">
      <c r="C5302" s="7"/>
      <c r="D5302" s="1"/>
      <c r="E5302" s="1"/>
      <c r="F5302" s="8"/>
      <c r="IP5302" s="9"/>
      <c r="IQ5302" s="9"/>
      <c r="IR5302" s="9"/>
      <c r="IS5302" s="9"/>
      <c r="IT5302" s="9"/>
      <c r="IU5302" s="9"/>
      <c r="IV5302" s="9"/>
    </row>
    <row r="5303" s="5" customFormat="1" ht="15.75" customHeight="1" spans="3:256">
      <c r="C5303" s="7"/>
      <c r="D5303" s="1"/>
      <c r="E5303" s="1"/>
      <c r="F5303" s="8"/>
      <c r="IP5303" s="9"/>
      <c r="IQ5303" s="9"/>
      <c r="IR5303" s="9"/>
      <c r="IS5303" s="9"/>
      <c r="IT5303" s="9"/>
      <c r="IU5303" s="9"/>
      <c r="IV5303" s="9"/>
    </row>
    <row r="5304" s="5" customFormat="1" ht="15.75" customHeight="1" spans="3:256">
      <c r="C5304" s="7"/>
      <c r="D5304" s="1"/>
      <c r="E5304" s="1"/>
      <c r="F5304" s="8"/>
      <c r="IP5304" s="9"/>
      <c r="IQ5304" s="9"/>
      <c r="IR5304" s="9"/>
      <c r="IS5304" s="9"/>
      <c r="IT5304" s="9"/>
      <c r="IU5304" s="9"/>
      <c r="IV5304" s="9"/>
    </row>
    <row r="5305" s="5" customFormat="1" ht="15.75" customHeight="1" spans="3:256">
      <c r="C5305" s="7"/>
      <c r="D5305" s="1"/>
      <c r="E5305" s="1"/>
      <c r="F5305" s="8"/>
      <c r="IP5305" s="9"/>
      <c r="IQ5305" s="9"/>
      <c r="IR5305" s="9"/>
      <c r="IS5305" s="9"/>
      <c r="IT5305" s="9"/>
      <c r="IU5305" s="9"/>
      <c r="IV5305" s="9"/>
    </row>
    <row r="5306" s="5" customFormat="1" ht="15.75" customHeight="1" spans="3:256">
      <c r="C5306" s="7"/>
      <c r="D5306" s="1"/>
      <c r="E5306" s="1"/>
      <c r="F5306" s="8"/>
      <c r="IP5306" s="9"/>
      <c r="IQ5306" s="9"/>
      <c r="IR5306" s="9"/>
      <c r="IS5306" s="9"/>
      <c r="IT5306" s="9"/>
      <c r="IU5306" s="9"/>
      <c r="IV5306" s="9"/>
    </row>
    <row r="5307" s="5" customFormat="1" ht="15.75" customHeight="1" spans="3:256">
      <c r="C5307" s="7"/>
      <c r="D5307" s="1"/>
      <c r="E5307" s="1"/>
      <c r="F5307" s="8"/>
      <c r="IP5307" s="9"/>
      <c r="IQ5307" s="9"/>
      <c r="IR5307" s="9"/>
      <c r="IS5307" s="9"/>
      <c r="IT5307" s="9"/>
      <c r="IU5307" s="9"/>
      <c r="IV5307" s="9"/>
    </row>
    <row r="5308" s="5" customFormat="1" ht="15.75" customHeight="1" spans="3:256">
      <c r="C5308" s="7"/>
      <c r="D5308" s="1"/>
      <c r="E5308" s="1"/>
      <c r="F5308" s="8"/>
      <c r="IP5308" s="9"/>
      <c r="IQ5308" s="9"/>
      <c r="IR5308" s="9"/>
      <c r="IS5308" s="9"/>
      <c r="IT5308" s="9"/>
      <c r="IU5308" s="9"/>
      <c r="IV5308" s="9"/>
    </row>
    <row r="5309" s="5" customFormat="1" ht="15.75" customHeight="1" spans="3:256">
      <c r="C5309" s="7"/>
      <c r="D5309" s="1"/>
      <c r="E5309" s="1"/>
      <c r="F5309" s="8"/>
      <c r="IP5309" s="9"/>
      <c r="IQ5309" s="9"/>
      <c r="IR5309" s="9"/>
      <c r="IS5309" s="9"/>
      <c r="IT5309" s="9"/>
      <c r="IU5309" s="9"/>
      <c r="IV5309" s="9"/>
    </row>
    <row r="5310" s="5" customFormat="1" ht="15.75" customHeight="1" spans="3:256">
      <c r="C5310" s="7"/>
      <c r="D5310" s="1"/>
      <c r="E5310" s="1"/>
      <c r="F5310" s="8"/>
      <c r="IP5310" s="9"/>
      <c r="IQ5310" s="9"/>
      <c r="IR5310" s="9"/>
      <c r="IS5310" s="9"/>
      <c r="IT5310" s="9"/>
      <c r="IU5310" s="9"/>
      <c r="IV5310" s="9"/>
    </row>
    <row r="5311" s="5" customFormat="1" ht="15.75" customHeight="1" spans="3:256">
      <c r="C5311" s="7"/>
      <c r="D5311" s="1"/>
      <c r="E5311" s="1"/>
      <c r="F5311" s="8"/>
      <c r="IP5311" s="9"/>
      <c r="IQ5311" s="9"/>
      <c r="IR5311" s="9"/>
      <c r="IS5311" s="9"/>
      <c r="IT5311" s="9"/>
      <c r="IU5311" s="9"/>
      <c r="IV5311" s="9"/>
    </row>
    <row r="5312" s="5" customFormat="1" ht="15.75" customHeight="1" spans="3:256">
      <c r="C5312" s="7"/>
      <c r="D5312" s="1"/>
      <c r="E5312" s="1"/>
      <c r="F5312" s="8"/>
      <c r="IP5312" s="9"/>
      <c r="IQ5312" s="9"/>
      <c r="IR5312" s="9"/>
      <c r="IS5312" s="9"/>
      <c r="IT5312" s="9"/>
      <c r="IU5312" s="9"/>
      <c r="IV5312" s="9"/>
    </row>
    <row r="5313" s="5" customFormat="1" ht="15.75" customHeight="1" spans="3:256">
      <c r="C5313" s="7"/>
      <c r="D5313" s="1"/>
      <c r="E5313" s="1"/>
      <c r="F5313" s="8"/>
      <c r="IP5313" s="9"/>
      <c r="IQ5313" s="9"/>
      <c r="IR5313" s="9"/>
      <c r="IS5313" s="9"/>
      <c r="IT5313" s="9"/>
      <c r="IU5313" s="9"/>
      <c r="IV5313" s="9"/>
    </row>
    <row r="5314" s="5" customFormat="1" ht="15.75" customHeight="1" spans="3:256">
      <c r="C5314" s="7"/>
      <c r="D5314" s="1"/>
      <c r="E5314" s="1"/>
      <c r="F5314" s="8"/>
      <c r="IP5314" s="9"/>
      <c r="IQ5314" s="9"/>
      <c r="IR5314" s="9"/>
      <c r="IS5314" s="9"/>
      <c r="IT5314" s="9"/>
      <c r="IU5314" s="9"/>
      <c r="IV5314" s="9"/>
    </row>
    <row r="5315" s="5" customFormat="1" ht="15.75" customHeight="1" spans="3:256">
      <c r="C5315" s="7"/>
      <c r="D5315" s="1"/>
      <c r="E5315" s="1"/>
      <c r="F5315" s="8"/>
      <c r="IP5315" s="9"/>
      <c r="IQ5315" s="9"/>
      <c r="IR5315" s="9"/>
      <c r="IS5315" s="9"/>
      <c r="IT5315" s="9"/>
      <c r="IU5315" s="9"/>
      <c r="IV5315" s="9"/>
    </row>
    <row r="5316" s="5" customFormat="1" ht="15.75" customHeight="1" spans="3:256">
      <c r="C5316" s="7"/>
      <c r="D5316" s="1"/>
      <c r="E5316" s="1"/>
      <c r="F5316" s="8"/>
      <c r="IP5316" s="9"/>
      <c r="IQ5316" s="9"/>
      <c r="IR5316" s="9"/>
      <c r="IS5316" s="9"/>
      <c r="IT5316" s="9"/>
      <c r="IU5316" s="9"/>
      <c r="IV5316" s="9"/>
    </row>
    <row r="5317" s="5" customFormat="1" ht="15.75" customHeight="1" spans="3:256">
      <c r="C5317" s="7"/>
      <c r="D5317" s="1"/>
      <c r="E5317" s="1"/>
      <c r="F5317" s="8"/>
      <c r="IP5317" s="9"/>
      <c r="IQ5317" s="9"/>
      <c r="IR5317" s="9"/>
      <c r="IS5317" s="9"/>
      <c r="IT5317" s="9"/>
      <c r="IU5317" s="9"/>
      <c r="IV5317" s="9"/>
    </row>
    <row r="5318" s="5" customFormat="1" ht="15.75" customHeight="1" spans="3:256">
      <c r="C5318" s="7"/>
      <c r="D5318" s="1"/>
      <c r="E5318" s="1"/>
      <c r="F5318" s="8"/>
      <c r="IP5318" s="9"/>
      <c r="IQ5318" s="9"/>
      <c r="IR5318" s="9"/>
      <c r="IS5318" s="9"/>
      <c r="IT5318" s="9"/>
      <c r="IU5318" s="9"/>
      <c r="IV5318" s="9"/>
    </row>
    <row r="5319" s="5" customFormat="1" ht="15.75" customHeight="1" spans="3:256">
      <c r="C5319" s="7"/>
      <c r="D5319" s="1"/>
      <c r="E5319" s="1"/>
      <c r="F5319" s="8"/>
      <c r="IP5319" s="9"/>
      <c r="IQ5319" s="9"/>
      <c r="IR5319" s="9"/>
      <c r="IS5319" s="9"/>
      <c r="IT5319" s="9"/>
      <c r="IU5319" s="9"/>
      <c r="IV5319" s="9"/>
    </row>
    <row r="5320" s="5" customFormat="1" ht="15.75" customHeight="1" spans="3:256">
      <c r="C5320" s="7"/>
      <c r="D5320" s="1"/>
      <c r="E5320" s="1"/>
      <c r="F5320" s="8"/>
      <c r="IP5320" s="9"/>
      <c r="IQ5320" s="9"/>
      <c r="IR5320" s="9"/>
      <c r="IS5320" s="9"/>
      <c r="IT5320" s="9"/>
      <c r="IU5320" s="9"/>
      <c r="IV5320" s="9"/>
    </row>
    <row r="5321" s="5" customFormat="1" ht="15.75" customHeight="1" spans="3:256">
      <c r="C5321" s="7"/>
      <c r="D5321" s="1"/>
      <c r="E5321" s="1"/>
      <c r="F5321" s="8"/>
      <c r="IP5321" s="9"/>
      <c r="IQ5321" s="9"/>
      <c r="IR5321" s="9"/>
      <c r="IS5321" s="9"/>
      <c r="IT5321" s="9"/>
      <c r="IU5321" s="9"/>
      <c r="IV5321" s="9"/>
    </row>
    <row r="5322" s="5" customFormat="1" ht="15.75" customHeight="1" spans="3:256">
      <c r="C5322" s="7"/>
      <c r="D5322" s="1"/>
      <c r="E5322" s="1"/>
      <c r="F5322" s="8"/>
      <c r="IP5322" s="9"/>
      <c r="IQ5322" s="9"/>
      <c r="IR5322" s="9"/>
      <c r="IS5322" s="9"/>
      <c r="IT5322" s="9"/>
      <c r="IU5322" s="9"/>
      <c r="IV5322" s="9"/>
    </row>
    <row r="5323" s="5" customFormat="1" ht="15.75" customHeight="1" spans="3:256">
      <c r="C5323" s="7"/>
      <c r="D5323" s="1"/>
      <c r="E5323" s="1"/>
      <c r="F5323" s="8"/>
      <c r="IP5323" s="9"/>
      <c r="IQ5323" s="9"/>
      <c r="IR5323" s="9"/>
      <c r="IS5323" s="9"/>
      <c r="IT5323" s="9"/>
      <c r="IU5323" s="9"/>
      <c r="IV5323" s="9"/>
    </row>
    <row r="5324" s="5" customFormat="1" ht="15.75" customHeight="1" spans="3:256">
      <c r="C5324" s="7"/>
      <c r="D5324" s="1"/>
      <c r="E5324" s="1"/>
      <c r="F5324" s="8"/>
      <c r="IP5324" s="9"/>
      <c r="IQ5324" s="9"/>
      <c r="IR5324" s="9"/>
      <c r="IS5324" s="9"/>
      <c r="IT5324" s="9"/>
      <c r="IU5324" s="9"/>
      <c r="IV5324" s="9"/>
    </row>
    <row r="5325" s="5" customFormat="1" ht="15.75" customHeight="1" spans="3:256">
      <c r="C5325" s="7"/>
      <c r="D5325" s="1"/>
      <c r="E5325" s="1"/>
      <c r="F5325" s="8"/>
      <c r="IP5325" s="9"/>
      <c r="IQ5325" s="9"/>
      <c r="IR5325" s="9"/>
      <c r="IS5325" s="9"/>
      <c r="IT5325" s="9"/>
      <c r="IU5325" s="9"/>
      <c r="IV5325" s="9"/>
    </row>
    <row r="5326" s="5" customFormat="1" ht="15.75" customHeight="1" spans="3:256">
      <c r="C5326" s="7"/>
      <c r="D5326" s="1"/>
      <c r="E5326" s="1"/>
      <c r="F5326" s="8"/>
      <c r="IP5326" s="9"/>
      <c r="IQ5326" s="9"/>
      <c r="IR5326" s="9"/>
      <c r="IS5326" s="9"/>
      <c r="IT5326" s="9"/>
      <c r="IU5326" s="9"/>
      <c r="IV5326" s="9"/>
    </row>
    <row r="5327" s="5" customFormat="1" ht="15.75" customHeight="1" spans="3:256">
      <c r="C5327" s="7"/>
      <c r="D5327" s="1"/>
      <c r="E5327" s="1"/>
      <c r="F5327" s="8"/>
      <c r="IP5327" s="9"/>
      <c r="IQ5327" s="9"/>
      <c r="IR5327" s="9"/>
      <c r="IS5327" s="9"/>
      <c r="IT5327" s="9"/>
      <c r="IU5327" s="9"/>
      <c r="IV5327" s="9"/>
    </row>
    <row r="5328" s="5" customFormat="1" ht="15.75" customHeight="1" spans="3:256">
      <c r="C5328" s="7"/>
      <c r="D5328" s="1"/>
      <c r="E5328" s="1"/>
      <c r="F5328" s="8"/>
      <c r="IP5328" s="9"/>
      <c r="IQ5328" s="9"/>
      <c r="IR5328" s="9"/>
      <c r="IS5328" s="9"/>
      <c r="IT5328" s="9"/>
      <c r="IU5328" s="9"/>
      <c r="IV5328" s="9"/>
    </row>
    <row r="5329" s="5" customFormat="1" ht="15.75" customHeight="1" spans="3:256">
      <c r="C5329" s="7"/>
      <c r="D5329" s="1"/>
      <c r="E5329" s="1"/>
      <c r="F5329" s="8"/>
      <c r="IP5329" s="9"/>
      <c r="IQ5329" s="9"/>
      <c r="IR5329" s="9"/>
      <c r="IS5329" s="9"/>
      <c r="IT5329" s="9"/>
      <c r="IU5329" s="9"/>
      <c r="IV5329" s="9"/>
    </row>
    <row r="5330" s="5" customFormat="1" ht="15.75" customHeight="1" spans="3:256">
      <c r="C5330" s="7"/>
      <c r="D5330" s="1"/>
      <c r="E5330" s="1"/>
      <c r="F5330" s="8"/>
      <c r="IP5330" s="9"/>
      <c r="IQ5330" s="9"/>
      <c r="IR5330" s="9"/>
      <c r="IS5330" s="9"/>
      <c r="IT5330" s="9"/>
      <c r="IU5330" s="9"/>
      <c r="IV5330" s="9"/>
    </row>
    <row r="5331" s="5" customFormat="1" ht="15.75" customHeight="1" spans="3:256">
      <c r="C5331" s="7"/>
      <c r="D5331" s="1"/>
      <c r="E5331" s="1"/>
      <c r="F5331" s="8"/>
      <c r="IP5331" s="9"/>
      <c r="IQ5331" s="9"/>
      <c r="IR5331" s="9"/>
      <c r="IS5331" s="9"/>
      <c r="IT5331" s="9"/>
      <c r="IU5331" s="9"/>
      <c r="IV5331" s="9"/>
    </row>
    <row r="5332" s="5" customFormat="1" ht="15.75" customHeight="1" spans="3:256">
      <c r="C5332" s="7"/>
      <c r="D5332" s="1"/>
      <c r="E5332" s="1"/>
      <c r="F5332" s="8"/>
      <c r="IP5332" s="9"/>
      <c r="IQ5332" s="9"/>
      <c r="IR5332" s="9"/>
      <c r="IS5332" s="9"/>
      <c r="IT5332" s="9"/>
      <c r="IU5332" s="9"/>
      <c r="IV5332" s="9"/>
    </row>
    <row r="5333" s="5" customFormat="1" ht="15.75" customHeight="1" spans="3:256">
      <c r="C5333" s="7"/>
      <c r="D5333" s="1"/>
      <c r="E5333" s="1"/>
      <c r="F5333" s="8"/>
      <c r="IP5333" s="9"/>
      <c r="IQ5333" s="9"/>
      <c r="IR5333" s="9"/>
      <c r="IS5333" s="9"/>
      <c r="IT5333" s="9"/>
      <c r="IU5333" s="9"/>
      <c r="IV5333" s="9"/>
    </row>
    <row r="5334" s="5" customFormat="1" ht="15.75" customHeight="1" spans="3:256">
      <c r="C5334" s="7"/>
      <c r="D5334" s="1"/>
      <c r="E5334" s="1"/>
      <c r="F5334" s="8"/>
      <c r="IP5334" s="9"/>
      <c r="IQ5334" s="9"/>
      <c r="IR5334" s="9"/>
      <c r="IS5334" s="9"/>
      <c r="IT5334" s="9"/>
      <c r="IU5334" s="9"/>
      <c r="IV5334" s="9"/>
    </row>
    <row r="5335" s="5" customFormat="1" ht="15.75" customHeight="1" spans="3:256">
      <c r="C5335" s="7"/>
      <c r="D5335" s="1"/>
      <c r="E5335" s="1"/>
      <c r="F5335" s="8"/>
      <c r="IP5335" s="9"/>
      <c r="IQ5335" s="9"/>
      <c r="IR5335" s="9"/>
      <c r="IS5335" s="9"/>
      <c r="IT5335" s="9"/>
      <c r="IU5335" s="9"/>
      <c r="IV5335" s="9"/>
    </row>
    <row r="5336" s="5" customFormat="1" ht="15.75" customHeight="1" spans="3:256">
      <c r="C5336" s="7"/>
      <c r="D5336" s="1"/>
      <c r="E5336" s="1"/>
      <c r="F5336" s="8"/>
      <c r="IP5336" s="9"/>
      <c r="IQ5336" s="9"/>
      <c r="IR5336" s="9"/>
      <c r="IS5336" s="9"/>
      <c r="IT5336" s="9"/>
      <c r="IU5336" s="9"/>
      <c r="IV5336" s="9"/>
    </row>
    <row r="5337" s="5" customFormat="1" ht="15.75" customHeight="1" spans="3:256">
      <c r="C5337" s="7"/>
      <c r="D5337" s="1"/>
      <c r="E5337" s="1"/>
      <c r="F5337" s="8"/>
      <c r="IP5337" s="9"/>
      <c r="IQ5337" s="9"/>
      <c r="IR5337" s="9"/>
      <c r="IS5337" s="9"/>
      <c r="IT5337" s="9"/>
      <c r="IU5337" s="9"/>
      <c r="IV5337" s="9"/>
    </row>
    <row r="5338" s="5" customFormat="1" ht="15.75" customHeight="1" spans="3:256">
      <c r="C5338" s="7"/>
      <c r="D5338" s="1"/>
      <c r="E5338" s="1"/>
      <c r="F5338" s="8"/>
      <c r="IP5338" s="9"/>
      <c r="IQ5338" s="9"/>
      <c r="IR5338" s="9"/>
      <c r="IS5338" s="9"/>
      <c r="IT5338" s="9"/>
      <c r="IU5338" s="9"/>
      <c r="IV5338" s="9"/>
    </row>
    <row r="5339" s="5" customFormat="1" ht="15.75" customHeight="1" spans="3:256">
      <c r="C5339" s="7"/>
      <c r="D5339" s="1"/>
      <c r="E5339" s="1"/>
      <c r="F5339" s="8"/>
      <c r="IP5339" s="9"/>
      <c r="IQ5339" s="9"/>
      <c r="IR5339" s="9"/>
      <c r="IS5339" s="9"/>
      <c r="IT5339" s="9"/>
      <c r="IU5339" s="9"/>
      <c r="IV5339" s="9"/>
    </row>
    <row r="5340" s="5" customFormat="1" ht="15.75" customHeight="1" spans="3:256">
      <c r="C5340" s="7"/>
      <c r="D5340" s="1"/>
      <c r="E5340" s="1"/>
      <c r="F5340" s="8"/>
      <c r="IP5340" s="9"/>
      <c r="IQ5340" s="9"/>
      <c r="IR5340" s="9"/>
      <c r="IS5340" s="9"/>
      <c r="IT5340" s="9"/>
      <c r="IU5340" s="9"/>
      <c r="IV5340" s="9"/>
    </row>
    <row r="5341" s="5" customFormat="1" ht="15.75" customHeight="1" spans="3:256">
      <c r="C5341" s="7"/>
      <c r="D5341" s="1"/>
      <c r="E5341" s="1"/>
      <c r="F5341" s="8"/>
      <c r="IP5341" s="9"/>
      <c r="IQ5341" s="9"/>
      <c r="IR5341" s="9"/>
      <c r="IS5341" s="9"/>
      <c r="IT5341" s="9"/>
      <c r="IU5341" s="9"/>
      <c r="IV5341" s="9"/>
    </row>
    <row r="5342" s="5" customFormat="1" ht="15.75" customHeight="1" spans="3:256">
      <c r="C5342" s="7"/>
      <c r="D5342" s="1"/>
      <c r="E5342" s="1"/>
      <c r="F5342" s="8"/>
      <c r="IP5342" s="9"/>
      <c r="IQ5342" s="9"/>
      <c r="IR5342" s="9"/>
      <c r="IS5342" s="9"/>
      <c r="IT5342" s="9"/>
      <c r="IU5342" s="9"/>
      <c r="IV5342" s="9"/>
    </row>
    <row r="5343" s="5" customFormat="1" ht="15.75" customHeight="1" spans="3:256">
      <c r="C5343" s="7"/>
      <c r="D5343" s="1"/>
      <c r="E5343" s="1"/>
      <c r="F5343" s="8"/>
      <c r="IP5343" s="9"/>
      <c r="IQ5343" s="9"/>
      <c r="IR5343" s="9"/>
      <c r="IS5343" s="9"/>
      <c r="IT5343" s="9"/>
      <c r="IU5343" s="9"/>
      <c r="IV5343" s="9"/>
    </row>
    <row r="5344" s="5" customFormat="1" ht="15.75" customHeight="1" spans="3:256">
      <c r="C5344" s="7"/>
      <c r="D5344" s="1"/>
      <c r="E5344" s="1"/>
      <c r="F5344" s="8"/>
      <c r="IP5344" s="9"/>
      <c r="IQ5344" s="9"/>
      <c r="IR5344" s="9"/>
      <c r="IS5344" s="9"/>
      <c r="IT5344" s="9"/>
      <c r="IU5344" s="9"/>
      <c r="IV5344" s="9"/>
    </row>
    <row r="5345" s="5" customFormat="1" ht="15.75" customHeight="1" spans="3:256">
      <c r="C5345" s="7"/>
      <c r="D5345" s="1"/>
      <c r="E5345" s="1"/>
      <c r="F5345" s="8"/>
      <c r="IP5345" s="9"/>
      <c r="IQ5345" s="9"/>
      <c r="IR5345" s="9"/>
      <c r="IS5345" s="9"/>
      <c r="IT5345" s="9"/>
      <c r="IU5345" s="9"/>
      <c r="IV5345" s="9"/>
    </row>
    <row r="5346" s="5" customFormat="1" ht="15.75" customHeight="1" spans="3:256">
      <c r="C5346" s="7"/>
      <c r="D5346" s="1"/>
      <c r="E5346" s="1"/>
      <c r="F5346" s="8"/>
      <c r="IP5346" s="9"/>
      <c r="IQ5346" s="9"/>
      <c r="IR5346" s="9"/>
      <c r="IS5346" s="9"/>
      <c r="IT5346" s="9"/>
      <c r="IU5346" s="9"/>
      <c r="IV5346" s="9"/>
    </row>
    <row r="5347" s="5" customFormat="1" ht="15.75" customHeight="1" spans="3:256">
      <c r="C5347" s="7"/>
      <c r="D5347" s="1"/>
      <c r="E5347" s="1"/>
      <c r="F5347" s="8"/>
      <c r="IP5347" s="9"/>
      <c r="IQ5347" s="9"/>
      <c r="IR5347" s="9"/>
      <c r="IS5347" s="9"/>
      <c r="IT5347" s="9"/>
      <c r="IU5347" s="9"/>
      <c r="IV5347" s="9"/>
    </row>
    <row r="5348" s="5" customFormat="1" ht="15.75" customHeight="1" spans="3:256">
      <c r="C5348" s="7"/>
      <c r="D5348" s="1"/>
      <c r="E5348" s="1"/>
      <c r="F5348" s="8"/>
      <c r="IP5348" s="9"/>
      <c r="IQ5348" s="9"/>
      <c r="IR5348" s="9"/>
      <c r="IS5348" s="9"/>
      <c r="IT5348" s="9"/>
      <c r="IU5348" s="9"/>
      <c r="IV5348" s="9"/>
    </row>
    <row r="5349" s="5" customFormat="1" ht="15.75" customHeight="1" spans="3:256">
      <c r="C5349" s="7"/>
      <c r="D5349" s="1"/>
      <c r="E5349" s="1"/>
      <c r="F5349" s="8"/>
      <c r="IP5349" s="9"/>
      <c r="IQ5349" s="9"/>
      <c r="IR5349" s="9"/>
      <c r="IS5349" s="9"/>
      <c r="IT5349" s="9"/>
      <c r="IU5349" s="9"/>
      <c r="IV5349" s="9"/>
    </row>
    <row r="5350" s="5" customFormat="1" ht="15.75" customHeight="1" spans="3:256">
      <c r="C5350" s="7"/>
      <c r="D5350" s="1"/>
      <c r="E5350" s="1"/>
      <c r="F5350" s="8"/>
      <c r="IP5350" s="9"/>
      <c r="IQ5350" s="9"/>
      <c r="IR5350" s="9"/>
      <c r="IS5350" s="9"/>
      <c r="IT5350" s="9"/>
      <c r="IU5350" s="9"/>
      <c r="IV5350" s="9"/>
    </row>
    <row r="5351" s="5" customFormat="1" ht="15.75" customHeight="1" spans="3:256">
      <c r="C5351" s="7"/>
      <c r="D5351" s="1"/>
      <c r="E5351" s="1"/>
      <c r="F5351" s="8"/>
      <c r="IP5351" s="9"/>
      <c r="IQ5351" s="9"/>
      <c r="IR5351" s="9"/>
      <c r="IS5351" s="9"/>
      <c r="IT5351" s="9"/>
      <c r="IU5351" s="9"/>
      <c r="IV5351" s="9"/>
    </row>
    <row r="5352" s="5" customFormat="1" ht="15.75" customHeight="1" spans="3:256">
      <c r="C5352" s="7"/>
      <c r="D5352" s="1"/>
      <c r="E5352" s="1"/>
      <c r="F5352" s="8"/>
      <c r="IP5352" s="9"/>
      <c r="IQ5352" s="9"/>
      <c r="IR5352" s="9"/>
      <c r="IS5352" s="9"/>
      <c r="IT5352" s="9"/>
      <c r="IU5352" s="9"/>
      <c r="IV5352" s="9"/>
    </row>
    <row r="5353" s="5" customFormat="1" ht="15.75" customHeight="1" spans="3:256">
      <c r="C5353" s="7"/>
      <c r="D5353" s="1"/>
      <c r="E5353" s="1"/>
      <c r="F5353" s="8"/>
      <c r="IP5353" s="9"/>
      <c r="IQ5353" s="9"/>
      <c r="IR5353" s="9"/>
      <c r="IS5353" s="9"/>
      <c r="IT5353" s="9"/>
      <c r="IU5353" s="9"/>
      <c r="IV5353" s="9"/>
    </row>
    <row r="5354" s="5" customFormat="1" ht="15.75" customHeight="1" spans="3:256">
      <c r="C5354" s="7"/>
      <c r="D5354" s="1"/>
      <c r="E5354" s="1"/>
      <c r="F5354" s="8"/>
      <c r="IP5354" s="9"/>
      <c r="IQ5354" s="9"/>
      <c r="IR5354" s="9"/>
      <c r="IS5354" s="9"/>
      <c r="IT5354" s="9"/>
      <c r="IU5354" s="9"/>
      <c r="IV5354" s="9"/>
    </row>
    <row r="5355" s="5" customFormat="1" ht="15.75" customHeight="1" spans="3:256">
      <c r="C5355" s="7"/>
      <c r="D5355" s="1"/>
      <c r="E5355" s="1"/>
      <c r="F5355" s="8"/>
      <c r="IP5355" s="9"/>
      <c r="IQ5355" s="9"/>
      <c r="IR5355" s="9"/>
      <c r="IS5355" s="9"/>
      <c r="IT5355" s="9"/>
      <c r="IU5355" s="9"/>
      <c r="IV5355" s="9"/>
    </row>
    <row r="5356" s="5" customFormat="1" ht="15.75" customHeight="1" spans="3:256">
      <c r="C5356" s="7"/>
      <c r="D5356" s="1"/>
      <c r="E5356" s="1"/>
      <c r="F5356" s="8"/>
      <c r="IP5356" s="9"/>
      <c r="IQ5356" s="9"/>
      <c r="IR5356" s="9"/>
      <c r="IS5356" s="9"/>
      <c r="IT5356" s="9"/>
      <c r="IU5356" s="9"/>
      <c r="IV5356" s="9"/>
    </row>
    <row r="5357" s="5" customFormat="1" ht="15.75" customHeight="1" spans="3:256">
      <c r="C5357" s="7"/>
      <c r="D5357" s="1"/>
      <c r="E5357" s="1"/>
      <c r="F5357" s="8"/>
      <c r="IP5357" s="9"/>
      <c r="IQ5357" s="9"/>
      <c r="IR5357" s="9"/>
      <c r="IS5357" s="9"/>
      <c r="IT5357" s="9"/>
      <c r="IU5357" s="9"/>
      <c r="IV5357" s="9"/>
    </row>
    <row r="5358" s="5" customFormat="1" ht="15.75" customHeight="1" spans="3:256">
      <c r="C5358" s="7"/>
      <c r="D5358" s="1"/>
      <c r="E5358" s="1"/>
      <c r="F5358" s="8"/>
      <c r="IP5358" s="9"/>
      <c r="IQ5358" s="9"/>
      <c r="IR5358" s="9"/>
      <c r="IS5358" s="9"/>
      <c r="IT5358" s="9"/>
      <c r="IU5358" s="9"/>
      <c r="IV5358" s="9"/>
    </row>
    <row r="5359" s="5" customFormat="1" ht="15.75" customHeight="1" spans="3:256">
      <c r="C5359" s="7"/>
      <c r="D5359" s="1"/>
      <c r="E5359" s="1"/>
      <c r="F5359" s="8"/>
      <c r="IP5359" s="9"/>
      <c r="IQ5359" s="9"/>
      <c r="IR5359" s="9"/>
      <c r="IS5359" s="9"/>
      <c r="IT5359" s="9"/>
      <c r="IU5359" s="9"/>
      <c r="IV5359" s="9"/>
    </row>
    <row r="5360" s="5" customFormat="1" ht="15.75" customHeight="1" spans="3:256">
      <c r="C5360" s="7"/>
      <c r="D5360" s="1"/>
      <c r="E5360" s="1"/>
      <c r="F5360" s="8"/>
      <c r="IP5360" s="9"/>
      <c r="IQ5360" s="9"/>
      <c r="IR5360" s="9"/>
      <c r="IS5360" s="9"/>
      <c r="IT5360" s="9"/>
      <c r="IU5360" s="9"/>
      <c r="IV5360" s="9"/>
    </row>
    <row r="5361" s="5" customFormat="1" ht="15.75" customHeight="1" spans="3:256">
      <c r="C5361" s="7"/>
      <c r="D5361" s="1"/>
      <c r="E5361" s="1"/>
      <c r="F5361" s="8"/>
      <c r="IP5361" s="9"/>
      <c r="IQ5361" s="9"/>
      <c r="IR5361" s="9"/>
      <c r="IS5361" s="9"/>
      <c r="IT5361" s="9"/>
      <c r="IU5361" s="9"/>
      <c r="IV5361" s="9"/>
    </row>
    <row r="5362" s="5" customFormat="1" ht="15.75" customHeight="1" spans="3:256">
      <c r="C5362" s="7"/>
      <c r="D5362" s="1"/>
      <c r="E5362" s="1"/>
      <c r="F5362" s="8"/>
      <c r="IP5362" s="9"/>
      <c r="IQ5362" s="9"/>
      <c r="IR5362" s="9"/>
      <c r="IS5362" s="9"/>
      <c r="IT5362" s="9"/>
      <c r="IU5362" s="9"/>
      <c r="IV5362" s="9"/>
    </row>
    <row r="5363" s="5" customFormat="1" ht="15.75" customHeight="1" spans="3:256">
      <c r="C5363" s="7"/>
      <c r="D5363" s="1"/>
      <c r="E5363" s="1"/>
      <c r="F5363" s="8"/>
      <c r="IP5363" s="9"/>
      <c r="IQ5363" s="9"/>
      <c r="IR5363" s="9"/>
      <c r="IS5363" s="9"/>
      <c r="IT5363" s="9"/>
      <c r="IU5363" s="9"/>
      <c r="IV5363" s="9"/>
    </row>
    <row r="5364" s="5" customFormat="1" ht="15.75" customHeight="1" spans="3:256">
      <c r="C5364" s="7"/>
      <c r="D5364" s="1"/>
      <c r="E5364" s="1"/>
      <c r="F5364" s="8"/>
      <c r="IP5364" s="9"/>
      <c r="IQ5364" s="9"/>
      <c r="IR5364" s="9"/>
      <c r="IS5364" s="9"/>
      <c r="IT5364" s="9"/>
      <c r="IU5364" s="9"/>
      <c r="IV5364" s="9"/>
    </row>
    <row r="5365" s="5" customFormat="1" ht="15.75" customHeight="1" spans="3:256">
      <c r="C5365" s="7"/>
      <c r="D5365" s="1"/>
      <c r="E5365" s="1"/>
      <c r="F5365" s="8"/>
      <c r="IP5365" s="9"/>
      <c r="IQ5365" s="9"/>
      <c r="IR5365" s="9"/>
      <c r="IS5365" s="9"/>
      <c r="IT5365" s="9"/>
      <c r="IU5365" s="9"/>
      <c r="IV5365" s="9"/>
    </row>
    <row r="5366" s="5" customFormat="1" ht="15.75" customHeight="1" spans="3:256">
      <c r="C5366" s="7"/>
      <c r="D5366" s="1"/>
      <c r="E5366" s="1"/>
      <c r="F5366" s="8"/>
      <c r="IP5366" s="9"/>
      <c r="IQ5366" s="9"/>
      <c r="IR5366" s="9"/>
      <c r="IS5366" s="9"/>
      <c r="IT5366" s="9"/>
      <c r="IU5366" s="9"/>
      <c r="IV5366" s="9"/>
    </row>
    <row r="5367" s="5" customFormat="1" ht="15.75" customHeight="1" spans="3:256">
      <c r="C5367" s="7"/>
      <c r="D5367" s="1"/>
      <c r="E5367" s="1"/>
      <c r="F5367" s="8"/>
      <c r="IP5367" s="9"/>
      <c r="IQ5367" s="9"/>
      <c r="IR5367" s="9"/>
      <c r="IS5367" s="9"/>
      <c r="IT5367" s="9"/>
      <c r="IU5367" s="9"/>
      <c r="IV5367" s="9"/>
    </row>
    <row r="5368" s="5" customFormat="1" ht="15.75" customHeight="1" spans="3:256">
      <c r="C5368" s="7"/>
      <c r="D5368" s="1"/>
      <c r="E5368" s="1"/>
      <c r="F5368" s="8"/>
      <c r="IP5368" s="9"/>
      <c r="IQ5368" s="9"/>
      <c r="IR5368" s="9"/>
      <c r="IS5368" s="9"/>
      <c r="IT5368" s="9"/>
      <c r="IU5368" s="9"/>
      <c r="IV5368" s="9"/>
    </row>
    <row r="5369" s="5" customFormat="1" ht="15.75" customHeight="1" spans="3:256">
      <c r="C5369" s="7"/>
      <c r="D5369" s="1"/>
      <c r="E5369" s="1"/>
      <c r="F5369" s="8"/>
      <c r="IP5369" s="9"/>
      <c r="IQ5369" s="9"/>
      <c r="IR5369" s="9"/>
      <c r="IS5369" s="9"/>
      <c r="IT5369" s="9"/>
      <c r="IU5369" s="9"/>
      <c r="IV5369" s="9"/>
    </row>
    <row r="5370" s="5" customFormat="1" ht="15.75" customHeight="1" spans="3:256">
      <c r="C5370" s="7"/>
      <c r="D5370" s="1"/>
      <c r="E5370" s="1"/>
      <c r="F5370" s="8"/>
      <c r="IP5370" s="9"/>
      <c r="IQ5370" s="9"/>
      <c r="IR5370" s="9"/>
      <c r="IS5370" s="9"/>
      <c r="IT5370" s="9"/>
      <c r="IU5370" s="9"/>
      <c r="IV5370" s="9"/>
    </row>
    <row r="5371" s="5" customFormat="1" ht="15.75" customHeight="1" spans="3:256">
      <c r="C5371" s="7"/>
      <c r="D5371" s="1"/>
      <c r="E5371" s="1"/>
      <c r="F5371" s="8"/>
      <c r="IP5371" s="9"/>
      <c r="IQ5371" s="9"/>
      <c r="IR5371" s="9"/>
      <c r="IS5371" s="9"/>
      <c r="IT5371" s="9"/>
      <c r="IU5371" s="9"/>
      <c r="IV5371" s="9"/>
    </row>
    <row r="5372" s="5" customFormat="1" ht="15.75" customHeight="1" spans="3:256">
      <c r="C5372" s="7"/>
      <c r="D5372" s="1"/>
      <c r="E5372" s="1"/>
      <c r="F5372" s="8"/>
      <c r="IP5372" s="9"/>
      <c r="IQ5372" s="9"/>
      <c r="IR5372" s="9"/>
      <c r="IS5372" s="9"/>
      <c r="IT5372" s="9"/>
      <c r="IU5372" s="9"/>
      <c r="IV5372" s="9"/>
    </row>
    <row r="5373" s="5" customFormat="1" ht="15.75" customHeight="1" spans="3:256">
      <c r="C5373" s="7"/>
      <c r="D5373" s="1"/>
      <c r="E5373" s="1"/>
      <c r="F5373" s="8"/>
      <c r="IP5373" s="9"/>
      <c r="IQ5373" s="9"/>
      <c r="IR5373" s="9"/>
      <c r="IS5373" s="9"/>
      <c r="IT5373" s="9"/>
      <c r="IU5373" s="9"/>
      <c r="IV5373" s="9"/>
    </row>
    <row r="5374" s="5" customFormat="1" ht="15.75" customHeight="1" spans="3:256">
      <c r="C5374" s="7"/>
      <c r="D5374" s="1"/>
      <c r="E5374" s="1"/>
      <c r="F5374" s="8"/>
      <c r="IP5374" s="9"/>
      <c r="IQ5374" s="9"/>
      <c r="IR5374" s="9"/>
      <c r="IS5374" s="9"/>
      <c r="IT5374" s="9"/>
      <c r="IU5374" s="9"/>
      <c r="IV5374" s="9"/>
    </row>
    <row r="5375" s="5" customFormat="1" ht="15.75" customHeight="1" spans="3:256">
      <c r="C5375" s="7"/>
      <c r="D5375" s="1"/>
      <c r="E5375" s="1"/>
      <c r="F5375" s="8"/>
      <c r="IP5375" s="9"/>
      <c r="IQ5375" s="9"/>
      <c r="IR5375" s="9"/>
      <c r="IS5375" s="9"/>
      <c r="IT5375" s="9"/>
      <c r="IU5375" s="9"/>
      <c r="IV5375" s="9"/>
    </row>
    <row r="5376" s="5" customFormat="1" ht="15.75" customHeight="1" spans="3:256">
      <c r="C5376" s="7"/>
      <c r="D5376" s="1"/>
      <c r="E5376" s="1"/>
      <c r="F5376" s="8"/>
      <c r="IP5376" s="9"/>
      <c r="IQ5376" s="9"/>
      <c r="IR5376" s="9"/>
      <c r="IS5376" s="9"/>
      <c r="IT5376" s="9"/>
      <c r="IU5376" s="9"/>
      <c r="IV5376" s="9"/>
    </row>
    <row r="5377" s="5" customFormat="1" ht="15.75" customHeight="1" spans="3:256">
      <c r="C5377" s="7"/>
      <c r="D5377" s="1"/>
      <c r="E5377" s="1"/>
      <c r="F5377" s="8"/>
      <c r="IP5377" s="9"/>
      <c r="IQ5377" s="9"/>
      <c r="IR5377" s="9"/>
      <c r="IS5377" s="9"/>
      <c r="IT5377" s="9"/>
      <c r="IU5377" s="9"/>
      <c r="IV5377" s="9"/>
    </row>
    <row r="5378" s="5" customFormat="1" ht="15.75" customHeight="1" spans="3:256">
      <c r="C5378" s="7"/>
      <c r="D5378" s="1"/>
      <c r="E5378" s="1"/>
      <c r="F5378" s="8"/>
      <c r="IP5378" s="9"/>
      <c r="IQ5378" s="9"/>
      <c r="IR5378" s="9"/>
      <c r="IS5378" s="9"/>
      <c r="IT5378" s="9"/>
      <c r="IU5378" s="9"/>
      <c r="IV5378" s="9"/>
    </row>
    <row r="5379" s="5" customFormat="1" ht="15.75" customHeight="1" spans="3:256">
      <c r="C5379" s="7"/>
      <c r="D5379" s="1"/>
      <c r="E5379" s="1"/>
      <c r="F5379" s="8"/>
      <c r="IP5379" s="9"/>
      <c r="IQ5379" s="9"/>
      <c r="IR5379" s="9"/>
      <c r="IS5379" s="9"/>
      <c r="IT5379" s="9"/>
      <c r="IU5379" s="9"/>
      <c r="IV5379" s="9"/>
    </row>
    <row r="5380" s="5" customFormat="1" ht="15.75" customHeight="1" spans="3:256">
      <c r="C5380" s="7"/>
      <c r="D5380" s="1"/>
      <c r="E5380" s="1"/>
      <c r="F5380" s="8"/>
      <c r="IP5380" s="9"/>
      <c r="IQ5380" s="9"/>
      <c r="IR5380" s="9"/>
      <c r="IS5380" s="9"/>
      <c r="IT5380" s="9"/>
      <c r="IU5380" s="9"/>
      <c r="IV5380" s="9"/>
    </row>
    <row r="5381" s="5" customFormat="1" ht="15.75" customHeight="1" spans="3:256">
      <c r="C5381" s="7"/>
      <c r="D5381" s="1"/>
      <c r="E5381" s="1"/>
      <c r="F5381" s="8"/>
      <c r="IP5381" s="9"/>
      <c r="IQ5381" s="9"/>
      <c r="IR5381" s="9"/>
      <c r="IS5381" s="9"/>
      <c r="IT5381" s="9"/>
      <c r="IU5381" s="9"/>
      <c r="IV5381" s="9"/>
    </row>
    <row r="5382" s="5" customFormat="1" ht="15.75" customHeight="1" spans="3:256">
      <c r="C5382" s="7"/>
      <c r="D5382" s="1"/>
      <c r="E5382" s="1"/>
      <c r="F5382" s="8"/>
      <c r="IP5382" s="9"/>
      <c r="IQ5382" s="9"/>
      <c r="IR5382" s="9"/>
      <c r="IS5382" s="9"/>
      <c r="IT5382" s="9"/>
      <c r="IU5382" s="9"/>
      <c r="IV5382" s="9"/>
    </row>
    <row r="5383" s="5" customFormat="1" ht="15.75" customHeight="1" spans="3:256">
      <c r="C5383" s="7"/>
      <c r="D5383" s="1"/>
      <c r="E5383" s="1"/>
      <c r="F5383" s="8"/>
      <c r="IP5383" s="9"/>
      <c r="IQ5383" s="9"/>
      <c r="IR5383" s="9"/>
      <c r="IS5383" s="9"/>
      <c r="IT5383" s="9"/>
      <c r="IU5383" s="9"/>
      <c r="IV5383" s="9"/>
    </row>
    <row r="5384" s="5" customFormat="1" ht="15.75" customHeight="1" spans="3:256">
      <c r="C5384" s="7"/>
      <c r="D5384" s="1"/>
      <c r="E5384" s="1"/>
      <c r="F5384" s="8"/>
      <c r="IP5384" s="9"/>
      <c r="IQ5384" s="9"/>
      <c r="IR5384" s="9"/>
      <c r="IS5384" s="9"/>
      <c r="IT5384" s="9"/>
      <c r="IU5384" s="9"/>
      <c r="IV5384" s="9"/>
    </row>
    <row r="5385" s="5" customFormat="1" ht="15.75" customHeight="1" spans="3:256">
      <c r="C5385" s="7"/>
      <c r="D5385" s="1"/>
      <c r="E5385" s="1"/>
      <c r="F5385" s="8"/>
      <c r="IP5385" s="9"/>
      <c r="IQ5385" s="9"/>
      <c r="IR5385" s="9"/>
      <c r="IS5385" s="9"/>
      <c r="IT5385" s="9"/>
      <c r="IU5385" s="9"/>
      <c r="IV5385" s="9"/>
    </row>
    <row r="5386" s="5" customFormat="1" ht="15.75" customHeight="1" spans="3:256">
      <c r="C5386" s="7"/>
      <c r="D5386" s="1"/>
      <c r="E5386" s="1"/>
      <c r="F5386" s="8"/>
      <c r="IP5386" s="9"/>
      <c r="IQ5386" s="9"/>
      <c r="IR5386" s="9"/>
      <c r="IS5386" s="9"/>
      <c r="IT5386" s="9"/>
      <c r="IU5386" s="9"/>
      <c r="IV5386" s="9"/>
    </row>
    <row r="5387" s="5" customFormat="1" ht="15.75" customHeight="1" spans="3:256">
      <c r="C5387" s="7"/>
      <c r="D5387" s="1"/>
      <c r="E5387" s="1"/>
      <c r="F5387" s="8"/>
      <c r="IP5387" s="9"/>
      <c r="IQ5387" s="9"/>
      <c r="IR5387" s="9"/>
      <c r="IS5387" s="9"/>
      <c r="IT5387" s="9"/>
      <c r="IU5387" s="9"/>
      <c r="IV5387" s="9"/>
    </row>
    <row r="5388" s="5" customFormat="1" ht="15.75" customHeight="1" spans="3:256">
      <c r="C5388" s="7"/>
      <c r="D5388" s="1"/>
      <c r="E5388" s="1"/>
      <c r="F5388" s="8"/>
      <c r="IP5388" s="9"/>
      <c r="IQ5388" s="9"/>
      <c r="IR5388" s="9"/>
      <c r="IS5388" s="9"/>
      <c r="IT5388" s="9"/>
      <c r="IU5388" s="9"/>
      <c r="IV5388" s="9"/>
    </row>
    <row r="5389" s="5" customFormat="1" ht="15.75" customHeight="1" spans="3:256">
      <c r="C5389" s="7"/>
      <c r="D5389" s="1"/>
      <c r="E5389" s="1"/>
      <c r="F5389" s="8"/>
      <c r="IP5389" s="9"/>
      <c r="IQ5389" s="9"/>
      <c r="IR5389" s="9"/>
      <c r="IS5389" s="9"/>
      <c r="IT5389" s="9"/>
      <c r="IU5389" s="9"/>
      <c r="IV5389" s="9"/>
    </row>
    <row r="5390" s="5" customFormat="1" ht="15.75" customHeight="1" spans="3:256">
      <c r="C5390" s="7"/>
      <c r="D5390" s="1"/>
      <c r="E5390" s="1"/>
      <c r="F5390" s="8"/>
      <c r="IP5390" s="9"/>
      <c r="IQ5390" s="9"/>
      <c r="IR5390" s="9"/>
      <c r="IS5390" s="9"/>
      <c r="IT5390" s="9"/>
      <c r="IU5390" s="9"/>
      <c r="IV5390" s="9"/>
    </row>
    <row r="5391" s="5" customFormat="1" ht="15.75" customHeight="1" spans="3:256">
      <c r="C5391" s="7"/>
      <c r="D5391" s="1"/>
      <c r="E5391" s="1"/>
      <c r="F5391" s="8"/>
      <c r="IP5391" s="9"/>
      <c r="IQ5391" s="9"/>
      <c r="IR5391" s="9"/>
      <c r="IS5391" s="9"/>
      <c r="IT5391" s="9"/>
      <c r="IU5391" s="9"/>
      <c r="IV5391" s="9"/>
    </row>
    <row r="5392" s="5" customFormat="1" ht="15.75" customHeight="1" spans="3:256">
      <c r="C5392" s="7"/>
      <c r="D5392" s="1"/>
      <c r="E5392" s="1"/>
      <c r="F5392" s="8"/>
      <c r="IP5392" s="9"/>
      <c r="IQ5392" s="9"/>
      <c r="IR5392" s="9"/>
      <c r="IS5392" s="9"/>
      <c r="IT5392" s="9"/>
      <c r="IU5392" s="9"/>
      <c r="IV5392" s="9"/>
    </row>
    <row r="5393" s="5" customFormat="1" ht="15.75" customHeight="1" spans="3:256">
      <c r="C5393" s="7"/>
      <c r="D5393" s="1"/>
      <c r="E5393" s="1"/>
      <c r="F5393" s="8"/>
      <c r="IP5393" s="9"/>
      <c r="IQ5393" s="9"/>
      <c r="IR5393" s="9"/>
      <c r="IS5393" s="9"/>
      <c r="IT5393" s="9"/>
      <c r="IU5393" s="9"/>
      <c r="IV5393" s="9"/>
    </row>
    <row r="5394" s="5" customFormat="1" ht="15.75" customHeight="1" spans="3:256">
      <c r="C5394" s="7"/>
      <c r="D5394" s="1"/>
      <c r="E5394" s="1"/>
      <c r="F5394" s="8"/>
      <c r="IP5394" s="9"/>
      <c r="IQ5394" s="9"/>
      <c r="IR5394" s="9"/>
      <c r="IS5394" s="9"/>
      <c r="IT5394" s="9"/>
      <c r="IU5394" s="9"/>
      <c r="IV5394" s="9"/>
    </row>
    <row r="5395" s="5" customFormat="1" ht="15.75" customHeight="1" spans="3:256">
      <c r="C5395" s="7"/>
      <c r="D5395" s="1"/>
      <c r="E5395" s="1"/>
      <c r="F5395" s="8"/>
      <c r="IP5395" s="9"/>
      <c r="IQ5395" s="9"/>
      <c r="IR5395" s="9"/>
      <c r="IS5395" s="9"/>
      <c r="IT5395" s="9"/>
      <c r="IU5395" s="9"/>
      <c r="IV5395" s="9"/>
    </row>
    <row r="5396" s="5" customFormat="1" ht="15.75" customHeight="1" spans="3:256">
      <c r="C5396" s="7"/>
      <c r="D5396" s="1"/>
      <c r="E5396" s="1"/>
      <c r="F5396" s="8"/>
      <c r="IP5396" s="9"/>
      <c r="IQ5396" s="9"/>
      <c r="IR5396" s="9"/>
      <c r="IS5396" s="9"/>
      <c r="IT5396" s="9"/>
      <c r="IU5396" s="9"/>
      <c r="IV5396" s="9"/>
    </row>
    <row r="5397" s="5" customFormat="1" ht="15.75" customHeight="1" spans="3:256">
      <c r="C5397" s="7"/>
      <c r="D5397" s="1"/>
      <c r="E5397" s="1"/>
      <c r="F5397" s="8"/>
      <c r="IP5397" s="9"/>
      <c r="IQ5397" s="9"/>
      <c r="IR5397" s="9"/>
      <c r="IS5397" s="9"/>
      <c r="IT5397" s="9"/>
      <c r="IU5397" s="9"/>
      <c r="IV5397" s="9"/>
    </row>
    <row r="5398" s="5" customFormat="1" ht="15.75" customHeight="1" spans="3:256">
      <c r="C5398" s="7"/>
      <c r="D5398" s="1"/>
      <c r="E5398" s="1"/>
      <c r="F5398" s="8"/>
      <c r="IP5398" s="9"/>
      <c r="IQ5398" s="9"/>
      <c r="IR5398" s="9"/>
      <c r="IS5398" s="9"/>
      <c r="IT5398" s="9"/>
      <c r="IU5398" s="9"/>
      <c r="IV5398" s="9"/>
    </row>
    <row r="5399" s="5" customFormat="1" ht="15.75" customHeight="1" spans="3:256">
      <c r="C5399" s="7"/>
      <c r="D5399" s="1"/>
      <c r="E5399" s="1"/>
      <c r="F5399" s="8"/>
      <c r="IP5399" s="9"/>
      <c r="IQ5399" s="9"/>
      <c r="IR5399" s="9"/>
      <c r="IS5399" s="9"/>
      <c r="IT5399" s="9"/>
      <c r="IU5399" s="9"/>
      <c r="IV5399" s="9"/>
    </row>
    <row r="5400" s="5" customFormat="1" ht="15.75" customHeight="1" spans="3:256">
      <c r="C5400" s="7"/>
      <c r="D5400" s="1"/>
      <c r="E5400" s="1"/>
      <c r="F5400" s="8"/>
      <c r="IP5400" s="9"/>
      <c r="IQ5400" s="9"/>
      <c r="IR5400" s="9"/>
      <c r="IS5400" s="9"/>
      <c r="IT5400" s="9"/>
      <c r="IU5400" s="9"/>
      <c r="IV5400" s="9"/>
    </row>
    <row r="5401" s="5" customFormat="1" ht="15.75" customHeight="1" spans="3:256">
      <c r="C5401" s="7"/>
      <c r="D5401" s="1"/>
      <c r="E5401" s="1"/>
      <c r="F5401" s="8"/>
      <c r="IP5401" s="9"/>
      <c r="IQ5401" s="9"/>
      <c r="IR5401" s="9"/>
      <c r="IS5401" s="9"/>
      <c r="IT5401" s="9"/>
      <c r="IU5401" s="9"/>
      <c r="IV5401" s="9"/>
    </row>
    <row r="5402" s="5" customFormat="1" ht="15.75" customHeight="1" spans="3:256">
      <c r="C5402" s="7"/>
      <c r="D5402" s="1"/>
      <c r="E5402" s="1"/>
      <c r="F5402" s="8"/>
      <c r="IP5402" s="9"/>
      <c r="IQ5402" s="9"/>
      <c r="IR5402" s="9"/>
      <c r="IS5402" s="9"/>
      <c r="IT5402" s="9"/>
      <c r="IU5402" s="9"/>
      <c r="IV5402" s="9"/>
    </row>
    <row r="5403" s="5" customFormat="1" ht="15.75" customHeight="1" spans="3:256">
      <c r="C5403" s="7"/>
      <c r="D5403" s="1"/>
      <c r="E5403" s="1"/>
      <c r="F5403" s="8"/>
      <c r="IP5403" s="9"/>
      <c r="IQ5403" s="9"/>
      <c r="IR5403" s="9"/>
      <c r="IS5403" s="9"/>
      <c r="IT5403" s="9"/>
      <c r="IU5403" s="9"/>
      <c r="IV5403" s="9"/>
    </row>
    <row r="5404" s="5" customFormat="1" ht="15.75" customHeight="1" spans="3:256">
      <c r="C5404" s="7"/>
      <c r="D5404" s="1"/>
      <c r="E5404" s="1"/>
      <c r="F5404" s="8"/>
      <c r="IP5404" s="9"/>
      <c r="IQ5404" s="9"/>
      <c r="IR5404" s="9"/>
      <c r="IS5404" s="9"/>
      <c r="IT5404" s="9"/>
      <c r="IU5404" s="9"/>
      <c r="IV5404" s="9"/>
    </row>
    <row r="5405" s="5" customFormat="1" ht="15.75" customHeight="1" spans="3:256">
      <c r="C5405" s="7"/>
      <c r="D5405" s="1"/>
      <c r="E5405" s="1"/>
      <c r="F5405" s="8"/>
      <c r="IP5405" s="9"/>
      <c r="IQ5405" s="9"/>
      <c r="IR5405" s="9"/>
      <c r="IS5405" s="9"/>
      <c r="IT5405" s="9"/>
      <c r="IU5405" s="9"/>
      <c r="IV5405" s="9"/>
    </row>
    <row r="5406" s="5" customFormat="1" ht="15.75" customHeight="1" spans="3:256">
      <c r="C5406" s="7"/>
      <c r="D5406" s="1"/>
      <c r="E5406" s="1"/>
      <c r="F5406" s="8"/>
      <c r="IP5406" s="9"/>
      <c r="IQ5406" s="9"/>
      <c r="IR5406" s="9"/>
      <c r="IS5406" s="9"/>
      <c r="IT5406" s="9"/>
      <c r="IU5406" s="9"/>
      <c r="IV5406" s="9"/>
    </row>
    <row r="5407" s="5" customFormat="1" ht="15.75" customHeight="1" spans="3:256">
      <c r="C5407" s="7"/>
      <c r="D5407" s="1"/>
      <c r="E5407" s="1"/>
      <c r="F5407" s="8"/>
      <c r="IP5407" s="9"/>
      <c r="IQ5407" s="9"/>
      <c r="IR5407" s="9"/>
      <c r="IS5407" s="9"/>
      <c r="IT5407" s="9"/>
      <c r="IU5407" s="9"/>
      <c r="IV5407" s="9"/>
    </row>
    <row r="5408" s="5" customFormat="1" ht="15.75" customHeight="1" spans="3:256">
      <c r="C5408" s="7"/>
      <c r="D5408" s="1"/>
      <c r="E5408" s="1"/>
      <c r="F5408" s="8"/>
      <c r="IP5408" s="9"/>
      <c r="IQ5408" s="9"/>
      <c r="IR5408" s="9"/>
      <c r="IS5408" s="9"/>
      <c r="IT5408" s="9"/>
      <c r="IU5408" s="9"/>
      <c r="IV5408" s="9"/>
    </row>
    <row r="5409" s="5" customFormat="1" ht="15.75" customHeight="1" spans="3:256">
      <c r="C5409" s="7"/>
      <c r="D5409" s="1"/>
      <c r="E5409" s="1"/>
      <c r="F5409" s="8"/>
      <c r="IP5409" s="9"/>
      <c r="IQ5409" s="9"/>
      <c r="IR5409" s="9"/>
      <c r="IS5409" s="9"/>
      <c r="IT5409" s="9"/>
      <c r="IU5409" s="9"/>
      <c r="IV5409" s="9"/>
    </row>
    <row r="5410" s="5" customFormat="1" ht="15.75" customHeight="1" spans="3:256">
      <c r="C5410" s="7"/>
      <c r="D5410" s="1"/>
      <c r="E5410" s="1"/>
      <c r="F5410" s="8"/>
      <c r="IP5410" s="9"/>
      <c r="IQ5410" s="9"/>
      <c r="IR5410" s="9"/>
      <c r="IS5410" s="9"/>
      <c r="IT5410" s="9"/>
      <c r="IU5410" s="9"/>
      <c r="IV5410" s="9"/>
    </row>
    <row r="5411" s="5" customFormat="1" ht="15.75" customHeight="1" spans="3:256">
      <c r="C5411" s="7"/>
      <c r="D5411" s="1"/>
      <c r="E5411" s="1"/>
      <c r="F5411" s="8"/>
      <c r="IP5411" s="9"/>
      <c r="IQ5411" s="9"/>
      <c r="IR5411" s="9"/>
      <c r="IS5411" s="9"/>
      <c r="IT5411" s="9"/>
      <c r="IU5411" s="9"/>
      <c r="IV5411" s="9"/>
    </row>
    <row r="5412" s="5" customFormat="1" ht="15.75" customHeight="1" spans="3:256">
      <c r="C5412" s="7"/>
      <c r="D5412" s="1"/>
      <c r="E5412" s="1"/>
      <c r="F5412" s="8"/>
      <c r="IP5412" s="9"/>
      <c r="IQ5412" s="9"/>
      <c r="IR5412" s="9"/>
      <c r="IS5412" s="9"/>
      <c r="IT5412" s="9"/>
      <c r="IU5412" s="9"/>
      <c r="IV5412" s="9"/>
    </row>
    <row r="5413" s="5" customFormat="1" ht="15.75" customHeight="1" spans="3:256">
      <c r="C5413" s="7"/>
      <c r="D5413" s="1"/>
      <c r="E5413" s="1"/>
      <c r="F5413" s="8"/>
      <c r="IP5413" s="9"/>
      <c r="IQ5413" s="9"/>
      <c r="IR5413" s="9"/>
      <c r="IS5413" s="9"/>
      <c r="IT5413" s="9"/>
      <c r="IU5413" s="9"/>
      <c r="IV5413" s="9"/>
    </row>
    <row r="5414" s="5" customFormat="1" ht="15.75" customHeight="1" spans="3:256">
      <c r="C5414" s="7"/>
      <c r="D5414" s="1"/>
      <c r="E5414" s="1"/>
      <c r="F5414" s="8"/>
      <c r="IP5414" s="9"/>
      <c r="IQ5414" s="9"/>
      <c r="IR5414" s="9"/>
      <c r="IS5414" s="9"/>
      <c r="IT5414" s="9"/>
      <c r="IU5414" s="9"/>
      <c r="IV5414" s="9"/>
    </row>
    <row r="5415" s="5" customFormat="1" ht="15.75" customHeight="1" spans="3:256">
      <c r="C5415" s="7"/>
      <c r="D5415" s="1"/>
      <c r="E5415" s="1"/>
      <c r="F5415" s="8"/>
      <c r="IP5415" s="9"/>
      <c r="IQ5415" s="9"/>
      <c r="IR5415" s="9"/>
      <c r="IS5415" s="9"/>
      <c r="IT5415" s="9"/>
      <c r="IU5415" s="9"/>
      <c r="IV5415" s="9"/>
    </row>
    <row r="5416" s="5" customFormat="1" ht="15.75" customHeight="1" spans="3:256">
      <c r="C5416" s="7"/>
      <c r="D5416" s="1"/>
      <c r="E5416" s="1"/>
      <c r="F5416" s="8"/>
      <c r="IP5416" s="9"/>
      <c r="IQ5416" s="9"/>
      <c r="IR5416" s="9"/>
      <c r="IS5416" s="9"/>
      <c r="IT5416" s="9"/>
      <c r="IU5416" s="9"/>
      <c r="IV5416" s="9"/>
    </row>
    <row r="5417" s="5" customFormat="1" ht="15.75" customHeight="1" spans="3:256">
      <c r="C5417" s="7"/>
      <c r="D5417" s="1"/>
      <c r="E5417" s="1"/>
      <c r="F5417" s="8"/>
      <c r="IP5417" s="9"/>
      <c r="IQ5417" s="9"/>
      <c r="IR5417" s="9"/>
      <c r="IS5417" s="9"/>
      <c r="IT5417" s="9"/>
      <c r="IU5417" s="9"/>
      <c r="IV5417" s="9"/>
    </row>
    <row r="5418" s="5" customFormat="1" ht="15.75" customHeight="1" spans="3:256">
      <c r="C5418" s="7"/>
      <c r="D5418" s="1"/>
      <c r="E5418" s="1"/>
      <c r="F5418" s="8"/>
      <c r="IP5418" s="9"/>
      <c r="IQ5418" s="9"/>
      <c r="IR5418" s="9"/>
      <c r="IS5418" s="9"/>
      <c r="IT5418" s="9"/>
      <c r="IU5418" s="9"/>
      <c r="IV5418" s="9"/>
    </row>
    <row r="5419" s="5" customFormat="1" ht="15.75" customHeight="1" spans="3:256">
      <c r="C5419" s="7"/>
      <c r="D5419" s="1"/>
      <c r="E5419" s="1"/>
      <c r="F5419" s="8"/>
      <c r="IP5419" s="9"/>
      <c r="IQ5419" s="9"/>
      <c r="IR5419" s="9"/>
      <c r="IS5419" s="9"/>
      <c r="IT5419" s="9"/>
      <c r="IU5419" s="9"/>
      <c r="IV5419" s="9"/>
    </row>
    <row r="5420" s="5" customFormat="1" ht="15.75" customHeight="1" spans="3:256">
      <c r="C5420" s="7"/>
      <c r="D5420" s="1"/>
      <c r="E5420" s="1"/>
      <c r="F5420" s="8"/>
      <c r="IP5420" s="9"/>
      <c r="IQ5420" s="9"/>
      <c r="IR5420" s="9"/>
      <c r="IS5420" s="9"/>
      <c r="IT5420" s="9"/>
      <c r="IU5420" s="9"/>
      <c r="IV5420" s="9"/>
    </row>
    <row r="5421" s="5" customFormat="1" ht="15.75" customHeight="1" spans="3:256">
      <c r="C5421" s="7"/>
      <c r="D5421" s="1"/>
      <c r="E5421" s="1"/>
      <c r="F5421" s="8"/>
      <c r="IP5421" s="9"/>
      <c r="IQ5421" s="9"/>
      <c r="IR5421" s="9"/>
      <c r="IS5421" s="9"/>
      <c r="IT5421" s="9"/>
      <c r="IU5421" s="9"/>
      <c r="IV5421" s="9"/>
    </row>
    <row r="5422" s="5" customFormat="1" ht="15.75" customHeight="1" spans="3:256">
      <c r="C5422" s="7"/>
      <c r="D5422" s="1"/>
      <c r="E5422" s="1"/>
      <c r="F5422" s="8"/>
      <c r="IP5422" s="9"/>
      <c r="IQ5422" s="9"/>
      <c r="IR5422" s="9"/>
      <c r="IS5422" s="9"/>
      <c r="IT5422" s="9"/>
      <c r="IU5422" s="9"/>
      <c r="IV5422" s="9"/>
    </row>
    <row r="5423" s="5" customFormat="1" ht="15.75" customHeight="1" spans="3:256">
      <c r="C5423" s="7"/>
      <c r="D5423" s="1"/>
      <c r="E5423" s="1"/>
      <c r="F5423" s="8"/>
      <c r="IP5423" s="9"/>
      <c r="IQ5423" s="9"/>
      <c r="IR5423" s="9"/>
      <c r="IS5423" s="9"/>
      <c r="IT5423" s="9"/>
      <c r="IU5423" s="9"/>
      <c r="IV5423" s="9"/>
    </row>
    <row r="5424" s="5" customFormat="1" ht="15.75" customHeight="1" spans="3:256">
      <c r="C5424" s="7"/>
      <c r="D5424" s="1"/>
      <c r="E5424" s="1"/>
      <c r="F5424" s="8"/>
      <c r="IP5424" s="9"/>
      <c r="IQ5424" s="9"/>
      <c r="IR5424" s="9"/>
      <c r="IS5424" s="9"/>
      <c r="IT5424" s="9"/>
      <c r="IU5424" s="9"/>
      <c r="IV5424" s="9"/>
    </row>
    <row r="5425" s="5" customFormat="1" ht="15.75" customHeight="1" spans="3:256">
      <c r="C5425" s="7"/>
      <c r="D5425" s="1"/>
      <c r="E5425" s="1"/>
      <c r="F5425" s="8"/>
      <c r="IP5425" s="9"/>
      <c r="IQ5425" s="9"/>
      <c r="IR5425" s="9"/>
      <c r="IS5425" s="9"/>
      <c r="IT5425" s="9"/>
      <c r="IU5425" s="9"/>
      <c r="IV5425" s="9"/>
    </row>
    <row r="5426" s="5" customFormat="1" ht="15.75" customHeight="1" spans="3:256">
      <c r="C5426" s="7"/>
      <c r="D5426" s="1"/>
      <c r="E5426" s="1"/>
      <c r="F5426" s="8"/>
      <c r="IP5426" s="9"/>
      <c r="IQ5426" s="9"/>
      <c r="IR5426" s="9"/>
      <c r="IS5426" s="9"/>
      <c r="IT5426" s="9"/>
      <c r="IU5426" s="9"/>
      <c r="IV5426" s="9"/>
    </row>
    <row r="5427" s="5" customFormat="1" ht="15.75" customHeight="1" spans="3:256">
      <c r="C5427" s="7"/>
      <c r="D5427" s="1"/>
      <c r="E5427" s="1"/>
      <c r="F5427" s="8"/>
      <c r="IP5427" s="9"/>
      <c r="IQ5427" s="9"/>
      <c r="IR5427" s="9"/>
      <c r="IS5427" s="9"/>
      <c r="IT5427" s="9"/>
      <c r="IU5427" s="9"/>
      <c r="IV5427" s="9"/>
    </row>
    <row r="5428" s="5" customFormat="1" ht="15.75" customHeight="1" spans="3:256">
      <c r="C5428" s="7"/>
      <c r="D5428" s="1"/>
      <c r="E5428" s="1"/>
      <c r="F5428" s="8"/>
      <c r="IP5428" s="9"/>
      <c r="IQ5428" s="9"/>
      <c r="IR5428" s="9"/>
      <c r="IS5428" s="9"/>
      <c r="IT5428" s="9"/>
      <c r="IU5428" s="9"/>
      <c r="IV5428" s="9"/>
    </row>
    <row r="5429" s="5" customFormat="1" ht="15.75" customHeight="1" spans="3:256">
      <c r="C5429" s="7"/>
      <c r="D5429" s="1"/>
      <c r="E5429" s="1"/>
      <c r="F5429" s="8"/>
      <c r="IP5429" s="9"/>
      <c r="IQ5429" s="9"/>
      <c r="IR5429" s="9"/>
      <c r="IS5429" s="9"/>
      <c r="IT5429" s="9"/>
      <c r="IU5429" s="9"/>
      <c r="IV5429" s="9"/>
    </row>
    <row r="5430" s="5" customFormat="1" ht="15.75" customHeight="1" spans="3:256">
      <c r="C5430" s="7"/>
      <c r="D5430" s="1"/>
      <c r="E5430" s="1"/>
      <c r="F5430" s="8"/>
      <c r="IP5430" s="9"/>
      <c r="IQ5430" s="9"/>
      <c r="IR5430" s="9"/>
      <c r="IS5430" s="9"/>
      <c r="IT5430" s="9"/>
      <c r="IU5430" s="9"/>
      <c r="IV5430" s="9"/>
    </row>
    <row r="5431" s="5" customFormat="1" ht="15.75" customHeight="1" spans="3:256">
      <c r="C5431" s="7"/>
      <c r="D5431" s="1"/>
      <c r="E5431" s="1"/>
      <c r="F5431" s="8"/>
      <c r="IP5431" s="9"/>
      <c r="IQ5431" s="9"/>
      <c r="IR5431" s="9"/>
      <c r="IS5431" s="9"/>
      <c r="IT5431" s="9"/>
      <c r="IU5431" s="9"/>
      <c r="IV5431" s="9"/>
    </row>
    <row r="5432" s="5" customFormat="1" ht="15.75" customHeight="1" spans="3:256">
      <c r="C5432" s="7"/>
      <c r="D5432" s="1"/>
      <c r="E5432" s="1"/>
      <c r="F5432" s="8"/>
      <c r="IP5432" s="9"/>
      <c r="IQ5432" s="9"/>
      <c r="IR5432" s="9"/>
      <c r="IS5432" s="9"/>
      <c r="IT5432" s="9"/>
      <c r="IU5432" s="9"/>
      <c r="IV5432" s="9"/>
    </row>
    <row r="5433" s="5" customFormat="1" ht="15.75" customHeight="1" spans="3:256">
      <c r="C5433" s="7"/>
      <c r="D5433" s="1"/>
      <c r="E5433" s="1"/>
      <c r="F5433" s="8"/>
      <c r="IP5433" s="9"/>
      <c r="IQ5433" s="9"/>
      <c r="IR5433" s="9"/>
      <c r="IS5433" s="9"/>
      <c r="IT5433" s="9"/>
      <c r="IU5433" s="9"/>
      <c r="IV5433" s="9"/>
    </row>
    <row r="5434" s="5" customFormat="1" ht="15.75" customHeight="1" spans="3:256">
      <c r="C5434" s="7"/>
      <c r="D5434" s="1"/>
      <c r="E5434" s="1"/>
      <c r="F5434" s="8"/>
      <c r="IP5434" s="9"/>
      <c r="IQ5434" s="9"/>
      <c r="IR5434" s="9"/>
      <c r="IS5434" s="9"/>
      <c r="IT5434" s="9"/>
      <c r="IU5434" s="9"/>
      <c r="IV5434" s="9"/>
    </row>
    <row r="5435" s="5" customFormat="1" ht="15.75" customHeight="1" spans="3:256">
      <c r="C5435" s="7"/>
      <c r="D5435" s="1"/>
      <c r="E5435" s="1"/>
      <c r="F5435" s="8"/>
      <c r="IP5435" s="9"/>
      <c r="IQ5435" s="9"/>
      <c r="IR5435" s="9"/>
      <c r="IS5435" s="9"/>
      <c r="IT5435" s="9"/>
      <c r="IU5435" s="9"/>
      <c r="IV5435" s="9"/>
    </row>
    <row r="5436" s="5" customFormat="1" ht="15.75" customHeight="1" spans="3:256">
      <c r="C5436" s="7"/>
      <c r="D5436" s="1"/>
      <c r="E5436" s="1"/>
      <c r="F5436" s="8"/>
      <c r="IP5436" s="9"/>
      <c r="IQ5436" s="9"/>
      <c r="IR5436" s="9"/>
      <c r="IS5436" s="9"/>
      <c r="IT5436" s="9"/>
      <c r="IU5436" s="9"/>
      <c r="IV5436" s="9"/>
    </row>
    <row r="5437" s="5" customFormat="1" ht="15.75" customHeight="1" spans="3:256">
      <c r="C5437" s="7"/>
      <c r="D5437" s="1"/>
      <c r="E5437" s="1"/>
      <c r="F5437" s="8"/>
      <c r="IP5437" s="9"/>
      <c r="IQ5437" s="9"/>
      <c r="IR5437" s="9"/>
      <c r="IS5437" s="9"/>
      <c r="IT5437" s="9"/>
      <c r="IU5437" s="9"/>
      <c r="IV5437" s="9"/>
    </row>
    <row r="5438" s="5" customFormat="1" ht="15.75" customHeight="1" spans="3:256">
      <c r="C5438" s="7"/>
      <c r="D5438" s="1"/>
      <c r="E5438" s="1"/>
      <c r="F5438" s="8"/>
      <c r="IP5438" s="9"/>
      <c r="IQ5438" s="9"/>
      <c r="IR5438" s="9"/>
      <c r="IS5438" s="9"/>
      <c r="IT5438" s="9"/>
      <c r="IU5438" s="9"/>
      <c r="IV5438" s="9"/>
    </row>
    <row r="5439" s="5" customFormat="1" ht="15.75" customHeight="1" spans="3:256">
      <c r="C5439" s="7"/>
      <c r="D5439" s="1"/>
      <c r="E5439" s="1"/>
      <c r="F5439" s="8"/>
      <c r="IP5439" s="9"/>
      <c r="IQ5439" s="9"/>
      <c r="IR5439" s="9"/>
      <c r="IS5439" s="9"/>
      <c r="IT5439" s="9"/>
      <c r="IU5439" s="9"/>
      <c r="IV5439" s="9"/>
    </row>
    <row r="5440" s="5" customFormat="1" ht="15.75" customHeight="1" spans="3:256">
      <c r="C5440" s="7"/>
      <c r="D5440" s="1"/>
      <c r="E5440" s="1"/>
      <c r="F5440" s="8"/>
      <c r="IP5440" s="9"/>
      <c r="IQ5440" s="9"/>
      <c r="IR5440" s="9"/>
      <c r="IS5440" s="9"/>
      <c r="IT5440" s="9"/>
      <c r="IU5440" s="9"/>
      <c r="IV5440" s="9"/>
    </row>
    <row r="5441" s="5" customFormat="1" ht="15.75" customHeight="1" spans="3:256">
      <c r="C5441" s="7"/>
      <c r="D5441" s="1"/>
      <c r="E5441" s="1"/>
      <c r="F5441" s="8"/>
      <c r="IP5441" s="9"/>
      <c r="IQ5441" s="9"/>
      <c r="IR5441" s="9"/>
      <c r="IS5441" s="9"/>
      <c r="IT5441" s="9"/>
      <c r="IU5441" s="9"/>
      <c r="IV5441" s="9"/>
    </row>
    <row r="5442" s="5" customFormat="1" ht="15.75" customHeight="1" spans="3:256">
      <c r="C5442" s="7"/>
      <c r="D5442" s="1"/>
      <c r="E5442" s="1"/>
      <c r="F5442" s="8"/>
      <c r="IP5442" s="9"/>
      <c r="IQ5442" s="9"/>
      <c r="IR5442" s="9"/>
      <c r="IS5442" s="9"/>
      <c r="IT5442" s="9"/>
      <c r="IU5442" s="9"/>
      <c r="IV5442" s="9"/>
    </row>
    <row r="5443" s="5" customFormat="1" ht="15.75" customHeight="1" spans="3:256">
      <c r="C5443" s="7"/>
      <c r="D5443" s="1"/>
      <c r="E5443" s="1"/>
      <c r="F5443" s="8"/>
      <c r="IP5443" s="9"/>
      <c r="IQ5443" s="9"/>
      <c r="IR5443" s="9"/>
      <c r="IS5443" s="9"/>
      <c r="IT5443" s="9"/>
      <c r="IU5443" s="9"/>
      <c r="IV5443" s="9"/>
    </row>
    <row r="5444" s="5" customFormat="1" ht="15.75" customHeight="1" spans="3:256">
      <c r="C5444" s="7"/>
      <c r="D5444" s="1"/>
      <c r="E5444" s="1"/>
      <c r="F5444" s="8"/>
      <c r="IP5444" s="9"/>
      <c r="IQ5444" s="9"/>
      <c r="IR5444" s="9"/>
      <c r="IS5444" s="9"/>
      <c r="IT5444" s="9"/>
      <c r="IU5444" s="9"/>
      <c r="IV5444" s="9"/>
    </row>
    <row r="5445" s="5" customFormat="1" ht="15.75" customHeight="1" spans="3:256">
      <c r="C5445" s="7"/>
      <c r="D5445" s="1"/>
      <c r="E5445" s="1"/>
      <c r="F5445" s="8"/>
      <c r="IP5445" s="9"/>
      <c r="IQ5445" s="9"/>
      <c r="IR5445" s="9"/>
      <c r="IS5445" s="9"/>
      <c r="IT5445" s="9"/>
      <c r="IU5445" s="9"/>
      <c r="IV5445" s="9"/>
    </row>
    <row r="5446" s="5" customFormat="1" ht="15.75" customHeight="1" spans="3:256">
      <c r="C5446" s="7"/>
      <c r="D5446" s="1"/>
      <c r="E5446" s="1"/>
      <c r="F5446" s="8"/>
      <c r="IP5446" s="9"/>
      <c r="IQ5446" s="9"/>
      <c r="IR5446" s="9"/>
      <c r="IS5446" s="9"/>
      <c r="IT5446" s="9"/>
      <c r="IU5446" s="9"/>
      <c r="IV5446" s="9"/>
    </row>
    <row r="5447" s="5" customFormat="1" ht="15.75" customHeight="1" spans="3:256">
      <c r="C5447" s="7"/>
      <c r="D5447" s="1"/>
      <c r="E5447" s="1"/>
      <c r="F5447" s="8"/>
      <c r="IP5447" s="9"/>
      <c r="IQ5447" s="9"/>
      <c r="IR5447" s="9"/>
      <c r="IS5447" s="9"/>
      <c r="IT5447" s="9"/>
      <c r="IU5447" s="9"/>
      <c r="IV5447" s="9"/>
    </row>
    <row r="5448" s="5" customFormat="1" ht="15.75" customHeight="1" spans="3:256">
      <c r="C5448" s="7"/>
      <c r="D5448" s="1"/>
      <c r="E5448" s="1"/>
      <c r="F5448" s="8"/>
      <c r="IP5448" s="9"/>
      <c r="IQ5448" s="9"/>
      <c r="IR5448" s="9"/>
      <c r="IS5448" s="9"/>
      <c r="IT5448" s="9"/>
      <c r="IU5448" s="9"/>
      <c r="IV5448" s="9"/>
    </row>
    <row r="5449" s="5" customFormat="1" ht="15.75" customHeight="1" spans="3:256">
      <c r="C5449" s="7"/>
      <c r="D5449" s="1"/>
      <c r="E5449" s="1"/>
      <c r="F5449" s="8"/>
      <c r="IP5449" s="9"/>
      <c r="IQ5449" s="9"/>
      <c r="IR5449" s="9"/>
      <c r="IS5449" s="9"/>
      <c r="IT5449" s="9"/>
      <c r="IU5449" s="9"/>
      <c r="IV5449" s="9"/>
    </row>
    <row r="5450" s="5" customFormat="1" ht="15.75" customHeight="1" spans="3:256">
      <c r="C5450" s="7"/>
      <c r="D5450" s="1"/>
      <c r="E5450" s="1"/>
      <c r="F5450" s="8"/>
      <c r="IP5450" s="9"/>
      <c r="IQ5450" s="9"/>
      <c r="IR5450" s="9"/>
      <c r="IS5450" s="9"/>
      <c r="IT5450" s="9"/>
      <c r="IU5450" s="9"/>
      <c r="IV5450" s="9"/>
    </row>
    <row r="5451" s="5" customFormat="1" ht="15.75" customHeight="1" spans="3:256">
      <c r="C5451" s="7"/>
      <c r="D5451" s="1"/>
      <c r="E5451" s="1"/>
      <c r="F5451" s="8"/>
      <c r="IP5451" s="9"/>
      <c r="IQ5451" s="9"/>
      <c r="IR5451" s="9"/>
      <c r="IS5451" s="9"/>
      <c r="IT5451" s="9"/>
      <c r="IU5451" s="9"/>
      <c r="IV5451" s="9"/>
    </row>
    <row r="5452" s="5" customFormat="1" ht="15.75" customHeight="1" spans="3:256">
      <c r="C5452" s="7"/>
      <c r="D5452" s="1"/>
      <c r="E5452" s="1"/>
      <c r="F5452" s="8"/>
      <c r="IP5452" s="9"/>
      <c r="IQ5452" s="9"/>
      <c r="IR5452" s="9"/>
      <c r="IS5452" s="9"/>
      <c r="IT5452" s="9"/>
      <c r="IU5452" s="9"/>
      <c r="IV5452" s="9"/>
    </row>
    <row r="5453" s="5" customFormat="1" ht="15.75" customHeight="1" spans="3:256">
      <c r="C5453" s="7"/>
      <c r="D5453" s="1"/>
      <c r="E5453" s="1"/>
      <c r="F5453" s="8"/>
      <c r="IP5453" s="9"/>
      <c r="IQ5453" s="9"/>
      <c r="IR5453" s="9"/>
      <c r="IS5453" s="9"/>
      <c r="IT5453" s="9"/>
      <c r="IU5453" s="9"/>
      <c r="IV5453" s="9"/>
    </row>
    <row r="5454" s="5" customFormat="1" ht="15.75" customHeight="1" spans="3:256">
      <c r="C5454" s="7"/>
      <c r="D5454" s="1"/>
      <c r="E5454" s="1"/>
      <c r="F5454" s="8"/>
      <c r="IP5454" s="9"/>
      <c r="IQ5454" s="9"/>
      <c r="IR5454" s="9"/>
      <c r="IS5454" s="9"/>
      <c r="IT5454" s="9"/>
      <c r="IU5454" s="9"/>
      <c r="IV5454" s="9"/>
    </row>
    <row r="5455" s="5" customFormat="1" ht="15.75" customHeight="1" spans="3:256">
      <c r="C5455" s="7"/>
      <c r="D5455" s="1"/>
      <c r="E5455" s="1"/>
      <c r="F5455" s="8"/>
      <c r="IP5455" s="9"/>
      <c r="IQ5455" s="9"/>
      <c r="IR5455" s="9"/>
      <c r="IS5455" s="9"/>
      <c r="IT5455" s="9"/>
      <c r="IU5455" s="9"/>
      <c r="IV5455" s="9"/>
    </row>
    <row r="5456" s="5" customFormat="1" ht="15.75" customHeight="1" spans="3:256">
      <c r="C5456" s="7"/>
      <c r="D5456" s="1"/>
      <c r="E5456" s="1"/>
      <c r="F5456" s="8"/>
      <c r="IP5456" s="9"/>
      <c r="IQ5456" s="9"/>
      <c r="IR5456" s="9"/>
      <c r="IS5456" s="9"/>
      <c r="IT5456" s="9"/>
      <c r="IU5456" s="9"/>
      <c r="IV5456" s="9"/>
    </row>
    <row r="5457" s="5" customFormat="1" ht="15.75" customHeight="1" spans="3:256">
      <c r="C5457" s="7"/>
      <c r="D5457" s="1"/>
      <c r="E5457" s="1"/>
      <c r="F5457" s="8"/>
      <c r="IP5457" s="9"/>
      <c r="IQ5457" s="9"/>
      <c r="IR5457" s="9"/>
      <c r="IS5457" s="9"/>
      <c r="IT5457" s="9"/>
      <c r="IU5457" s="9"/>
      <c r="IV5457" s="9"/>
    </row>
    <row r="5458" s="5" customFormat="1" ht="15.75" customHeight="1" spans="3:256">
      <c r="C5458" s="7"/>
      <c r="D5458" s="1"/>
      <c r="E5458" s="1"/>
      <c r="F5458" s="8"/>
      <c r="IP5458" s="9"/>
      <c r="IQ5458" s="9"/>
      <c r="IR5458" s="9"/>
      <c r="IS5458" s="9"/>
      <c r="IT5458" s="9"/>
      <c r="IU5458" s="9"/>
      <c r="IV5458" s="9"/>
    </row>
    <row r="5459" s="5" customFormat="1" ht="15.75" customHeight="1" spans="3:256">
      <c r="C5459" s="7"/>
      <c r="D5459" s="1"/>
      <c r="E5459" s="1"/>
      <c r="F5459" s="8"/>
      <c r="IP5459" s="9"/>
      <c r="IQ5459" s="9"/>
      <c r="IR5459" s="9"/>
      <c r="IS5459" s="9"/>
      <c r="IT5459" s="9"/>
      <c r="IU5459" s="9"/>
      <c r="IV5459" s="9"/>
    </row>
    <row r="5460" s="5" customFormat="1" ht="15.75" customHeight="1" spans="3:256">
      <c r="C5460" s="7"/>
      <c r="D5460" s="1"/>
      <c r="E5460" s="1"/>
      <c r="F5460" s="8"/>
      <c r="IP5460" s="9"/>
      <c r="IQ5460" s="9"/>
      <c r="IR5460" s="9"/>
      <c r="IS5460" s="9"/>
      <c r="IT5460" s="9"/>
      <c r="IU5460" s="9"/>
      <c r="IV5460" s="9"/>
    </row>
    <row r="5461" s="5" customFormat="1" ht="15.75" customHeight="1" spans="3:256">
      <c r="C5461" s="7"/>
      <c r="D5461" s="1"/>
      <c r="E5461" s="1"/>
      <c r="F5461" s="8"/>
      <c r="IP5461" s="9"/>
      <c r="IQ5461" s="9"/>
      <c r="IR5461" s="9"/>
      <c r="IS5461" s="9"/>
      <c r="IT5461" s="9"/>
      <c r="IU5461" s="9"/>
      <c r="IV5461" s="9"/>
    </row>
    <row r="5462" s="5" customFormat="1" ht="15.75" customHeight="1" spans="3:256">
      <c r="C5462" s="7"/>
      <c r="D5462" s="1"/>
      <c r="E5462" s="1"/>
      <c r="F5462" s="8"/>
      <c r="IP5462" s="9"/>
      <c r="IQ5462" s="9"/>
      <c r="IR5462" s="9"/>
      <c r="IS5462" s="9"/>
      <c r="IT5462" s="9"/>
      <c r="IU5462" s="9"/>
      <c r="IV5462" s="9"/>
    </row>
    <row r="5463" s="5" customFormat="1" ht="15.75" customHeight="1" spans="3:256">
      <c r="C5463" s="7"/>
      <c r="D5463" s="1"/>
      <c r="E5463" s="1"/>
      <c r="F5463" s="8"/>
      <c r="IP5463" s="9"/>
      <c r="IQ5463" s="9"/>
      <c r="IR5463" s="9"/>
      <c r="IS5463" s="9"/>
      <c r="IT5463" s="9"/>
      <c r="IU5463" s="9"/>
      <c r="IV5463" s="9"/>
    </row>
    <row r="5464" s="5" customFormat="1" ht="15.75" customHeight="1" spans="3:256">
      <c r="C5464" s="7"/>
      <c r="D5464" s="1"/>
      <c r="E5464" s="1"/>
      <c r="F5464" s="8"/>
      <c r="IP5464" s="9"/>
      <c r="IQ5464" s="9"/>
      <c r="IR5464" s="9"/>
      <c r="IS5464" s="9"/>
      <c r="IT5464" s="9"/>
      <c r="IU5464" s="9"/>
      <c r="IV5464" s="9"/>
    </row>
    <row r="5465" s="5" customFormat="1" ht="15.75" customHeight="1" spans="3:256">
      <c r="C5465" s="7"/>
      <c r="D5465" s="1"/>
      <c r="E5465" s="1"/>
      <c r="F5465" s="8"/>
      <c r="IP5465" s="9"/>
      <c r="IQ5465" s="9"/>
      <c r="IR5465" s="9"/>
      <c r="IS5465" s="9"/>
      <c r="IT5465" s="9"/>
      <c r="IU5465" s="9"/>
      <c r="IV5465" s="9"/>
    </row>
    <row r="5466" s="5" customFormat="1" ht="15.75" customHeight="1" spans="3:256">
      <c r="C5466" s="7"/>
      <c r="D5466" s="1"/>
      <c r="E5466" s="1"/>
      <c r="F5466" s="8"/>
      <c r="IP5466" s="9"/>
      <c r="IQ5466" s="9"/>
      <c r="IR5466" s="9"/>
      <c r="IS5466" s="9"/>
      <c r="IT5466" s="9"/>
      <c r="IU5466" s="9"/>
      <c r="IV5466" s="9"/>
    </row>
    <row r="5467" s="5" customFormat="1" ht="15.75" customHeight="1" spans="3:256">
      <c r="C5467" s="7"/>
      <c r="D5467" s="1"/>
      <c r="E5467" s="1"/>
      <c r="F5467" s="8"/>
      <c r="IP5467" s="9"/>
      <c r="IQ5467" s="9"/>
      <c r="IR5467" s="9"/>
      <c r="IS5467" s="9"/>
      <c r="IT5467" s="9"/>
      <c r="IU5467" s="9"/>
      <c r="IV5467" s="9"/>
    </row>
    <row r="5468" s="5" customFormat="1" ht="15.75" customHeight="1" spans="3:256">
      <c r="C5468" s="7"/>
      <c r="D5468" s="1"/>
      <c r="E5468" s="1"/>
      <c r="F5468" s="8"/>
      <c r="IP5468" s="9"/>
      <c r="IQ5468" s="9"/>
      <c r="IR5468" s="9"/>
      <c r="IS5468" s="9"/>
      <c r="IT5468" s="9"/>
      <c r="IU5468" s="9"/>
      <c r="IV5468" s="9"/>
    </row>
    <row r="5469" s="5" customFormat="1" ht="15.75" customHeight="1" spans="3:256">
      <c r="C5469" s="7"/>
      <c r="D5469" s="1"/>
      <c r="E5469" s="1"/>
      <c r="F5469" s="8"/>
      <c r="IP5469" s="9"/>
      <c r="IQ5469" s="9"/>
      <c r="IR5469" s="9"/>
      <c r="IS5469" s="9"/>
      <c r="IT5469" s="9"/>
      <c r="IU5469" s="9"/>
      <c r="IV5469" s="9"/>
    </row>
    <row r="5470" s="5" customFormat="1" ht="15.75" customHeight="1" spans="3:256">
      <c r="C5470" s="7"/>
      <c r="D5470" s="1"/>
      <c r="E5470" s="1"/>
      <c r="F5470" s="8"/>
      <c r="IP5470" s="9"/>
      <c r="IQ5470" s="9"/>
      <c r="IR5470" s="9"/>
      <c r="IS5470" s="9"/>
      <c r="IT5470" s="9"/>
      <c r="IU5470" s="9"/>
      <c r="IV5470" s="9"/>
    </row>
    <row r="5471" s="5" customFormat="1" ht="15.75" customHeight="1" spans="3:256">
      <c r="C5471" s="7"/>
      <c r="D5471" s="1"/>
      <c r="E5471" s="1"/>
      <c r="F5471" s="8"/>
      <c r="IP5471" s="9"/>
      <c r="IQ5471" s="9"/>
      <c r="IR5471" s="9"/>
      <c r="IS5471" s="9"/>
      <c r="IT5471" s="9"/>
      <c r="IU5471" s="9"/>
      <c r="IV5471" s="9"/>
    </row>
    <row r="5472" s="5" customFormat="1" ht="15.75" customHeight="1" spans="3:256">
      <c r="C5472" s="7"/>
      <c r="D5472" s="1"/>
      <c r="E5472" s="1"/>
      <c r="F5472" s="8"/>
      <c r="IP5472" s="9"/>
      <c r="IQ5472" s="9"/>
      <c r="IR5472" s="9"/>
      <c r="IS5472" s="9"/>
      <c r="IT5472" s="9"/>
      <c r="IU5472" s="9"/>
      <c r="IV5472" s="9"/>
    </row>
    <row r="5473" s="5" customFormat="1" ht="15.75" customHeight="1" spans="3:256">
      <c r="C5473" s="7"/>
      <c r="D5473" s="1"/>
      <c r="E5473" s="1"/>
      <c r="F5473" s="8"/>
      <c r="IP5473" s="9"/>
      <c r="IQ5473" s="9"/>
      <c r="IR5473" s="9"/>
      <c r="IS5473" s="9"/>
      <c r="IT5473" s="9"/>
      <c r="IU5473" s="9"/>
      <c r="IV5473" s="9"/>
    </row>
    <row r="5474" s="5" customFormat="1" ht="15.75" customHeight="1" spans="3:256">
      <c r="C5474" s="7"/>
      <c r="D5474" s="1"/>
      <c r="E5474" s="1"/>
      <c r="F5474" s="8"/>
      <c r="IP5474" s="9"/>
      <c r="IQ5474" s="9"/>
      <c r="IR5474" s="9"/>
      <c r="IS5474" s="9"/>
      <c r="IT5474" s="9"/>
      <c r="IU5474" s="9"/>
      <c r="IV5474" s="9"/>
    </row>
    <row r="5475" s="5" customFormat="1" ht="15.75" customHeight="1" spans="3:256">
      <c r="C5475" s="7"/>
      <c r="D5475" s="1"/>
      <c r="E5475" s="1"/>
      <c r="F5475" s="8"/>
      <c r="IP5475" s="9"/>
      <c r="IQ5475" s="9"/>
      <c r="IR5475" s="9"/>
      <c r="IS5475" s="9"/>
      <c r="IT5475" s="9"/>
      <c r="IU5475" s="9"/>
      <c r="IV5475" s="9"/>
    </row>
    <row r="5476" s="5" customFormat="1" ht="15.75" customHeight="1" spans="3:256">
      <c r="C5476" s="7"/>
      <c r="D5476" s="1"/>
      <c r="E5476" s="1"/>
      <c r="F5476" s="8"/>
      <c r="IP5476" s="9"/>
      <c r="IQ5476" s="9"/>
      <c r="IR5476" s="9"/>
      <c r="IS5476" s="9"/>
      <c r="IT5476" s="9"/>
      <c r="IU5476" s="9"/>
      <c r="IV5476" s="9"/>
    </row>
    <row r="5477" s="5" customFormat="1" ht="15.75" customHeight="1" spans="3:256">
      <c r="C5477" s="7"/>
      <c r="D5477" s="1"/>
      <c r="E5477" s="1"/>
      <c r="F5477" s="8"/>
      <c r="IP5477" s="9"/>
      <c r="IQ5477" s="9"/>
      <c r="IR5477" s="9"/>
      <c r="IS5477" s="9"/>
      <c r="IT5477" s="9"/>
      <c r="IU5477" s="9"/>
      <c r="IV5477" s="9"/>
    </row>
    <row r="5478" s="5" customFormat="1" ht="15.75" customHeight="1" spans="3:256">
      <c r="C5478" s="7"/>
      <c r="D5478" s="1"/>
      <c r="E5478" s="1"/>
      <c r="F5478" s="8"/>
      <c r="IP5478" s="9"/>
      <c r="IQ5478" s="9"/>
      <c r="IR5478" s="9"/>
      <c r="IS5478" s="9"/>
      <c r="IT5478" s="9"/>
      <c r="IU5478" s="9"/>
      <c r="IV5478" s="9"/>
    </row>
    <row r="5479" s="5" customFormat="1" ht="15.75" customHeight="1" spans="3:256">
      <c r="C5479" s="7"/>
      <c r="D5479" s="1"/>
      <c r="E5479" s="1"/>
      <c r="F5479" s="8"/>
      <c r="IP5479" s="9"/>
      <c r="IQ5479" s="9"/>
      <c r="IR5479" s="9"/>
      <c r="IS5479" s="9"/>
      <c r="IT5479" s="9"/>
      <c r="IU5479" s="9"/>
      <c r="IV5479" s="9"/>
    </row>
    <row r="5480" s="5" customFormat="1" ht="15.75" customHeight="1" spans="3:256">
      <c r="C5480" s="7"/>
      <c r="D5480" s="1"/>
      <c r="E5480" s="1"/>
      <c r="F5480" s="8"/>
      <c r="IP5480" s="9"/>
      <c r="IQ5480" s="9"/>
      <c r="IR5480" s="9"/>
      <c r="IS5480" s="9"/>
      <c r="IT5480" s="9"/>
      <c r="IU5480" s="9"/>
      <c r="IV5480" s="9"/>
    </row>
    <row r="5481" s="5" customFormat="1" ht="15.75" customHeight="1" spans="3:256">
      <c r="C5481" s="7"/>
      <c r="D5481" s="1"/>
      <c r="E5481" s="1"/>
      <c r="F5481" s="8"/>
      <c r="IP5481" s="9"/>
      <c r="IQ5481" s="9"/>
      <c r="IR5481" s="9"/>
      <c r="IS5481" s="9"/>
      <c r="IT5481" s="9"/>
      <c r="IU5481" s="9"/>
      <c r="IV5481" s="9"/>
    </row>
    <row r="5482" s="5" customFormat="1" ht="15.75" customHeight="1" spans="3:256">
      <c r="C5482" s="7"/>
      <c r="D5482" s="1"/>
      <c r="E5482" s="1"/>
      <c r="F5482" s="8"/>
      <c r="IP5482" s="9"/>
      <c r="IQ5482" s="9"/>
      <c r="IR5482" s="9"/>
      <c r="IS5482" s="9"/>
      <c r="IT5482" s="9"/>
      <c r="IU5482" s="9"/>
      <c r="IV5482" s="9"/>
    </row>
    <row r="5483" s="5" customFormat="1" ht="15.75" customHeight="1" spans="3:256">
      <c r="C5483" s="7"/>
      <c r="D5483" s="1"/>
      <c r="E5483" s="1"/>
      <c r="F5483" s="8"/>
      <c r="IP5483" s="9"/>
      <c r="IQ5483" s="9"/>
      <c r="IR5483" s="9"/>
      <c r="IS5483" s="9"/>
      <c r="IT5483" s="9"/>
      <c r="IU5483" s="9"/>
      <c r="IV5483" s="9"/>
    </row>
    <row r="5484" s="5" customFormat="1" ht="15.75" customHeight="1" spans="3:256">
      <c r="C5484" s="7"/>
      <c r="D5484" s="1"/>
      <c r="E5484" s="1"/>
      <c r="F5484" s="8"/>
      <c r="IP5484" s="9"/>
      <c r="IQ5484" s="9"/>
      <c r="IR5484" s="9"/>
      <c r="IS5484" s="9"/>
      <c r="IT5484" s="9"/>
      <c r="IU5484" s="9"/>
      <c r="IV5484" s="9"/>
    </row>
    <row r="5485" s="5" customFormat="1" ht="15.75" customHeight="1" spans="3:256">
      <c r="C5485" s="7"/>
      <c r="D5485" s="1"/>
      <c r="E5485" s="1"/>
      <c r="F5485" s="8"/>
      <c r="IP5485" s="9"/>
      <c r="IQ5485" s="9"/>
      <c r="IR5485" s="9"/>
      <c r="IS5485" s="9"/>
      <c r="IT5485" s="9"/>
      <c r="IU5485" s="9"/>
      <c r="IV5485" s="9"/>
    </row>
    <row r="5486" s="5" customFormat="1" ht="15.75" customHeight="1" spans="3:256">
      <c r="C5486" s="7"/>
      <c r="D5486" s="1"/>
      <c r="E5486" s="1"/>
      <c r="F5486" s="8"/>
      <c r="IP5486" s="9"/>
      <c r="IQ5486" s="9"/>
      <c r="IR5486" s="9"/>
      <c r="IS5486" s="9"/>
      <c r="IT5486" s="9"/>
      <c r="IU5486" s="9"/>
      <c r="IV5486" s="9"/>
    </row>
    <row r="5487" s="5" customFormat="1" ht="15.75" customHeight="1" spans="3:256">
      <c r="C5487" s="7"/>
      <c r="D5487" s="1"/>
      <c r="E5487" s="1"/>
      <c r="F5487" s="8"/>
      <c r="IP5487" s="9"/>
      <c r="IQ5487" s="9"/>
      <c r="IR5487" s="9"/>
      <c r="IS5487" s="9"/>
      <c r="IT5487" s="9"/>
      <c r="IU5487" s="9"/>
      <c r="IV5487" s="9"/>
    </row>
    <row r="5488" s="5" customFormat="1" ht="15.75" customHeight="1" spans="3:256">
      <c r="C5488" s="7"/>
      <c r="D5488" s="1"/>
      <c r="E5488" s="1"/>
      <c r="F5488" s="8"/>
      <c r="IP5488" s="9"/>
      <c r="IQ5488" s="9"/>
      <c r="IR5488" s="9"/>
      <c r="IS5488" s="9"/>
      <c r="IT5488" s="9"/>
      <c r="IU5488" s="9"/>
      <c r="IV5488" s="9"/>
    </row>
    <row r="5489" s="5" customFormat="1" ht="15.75" customHeight="1" spans="3:256">
      <c r="C5489" s="7"/>
      <c r="D5489" s="1"/>
      <c r="E5489" s="1"/>
      <c r="F5489" s="8"/>
      <c r="IP5489" s="9"/>
      <c r="IQ5489" s="9"/>
      <c r="IR5489" s="9"/>
      <c r="IS5489" s="9"/>
      <c r="IT5489" s="9"/>
      <c r="IU5489" s="9"/>
      <c r="IV5489" s="9"/>
    </row>
    <row r="5490" s="5" customFormat="1" ht="15.75" customHeight="1" spans="3:256">
      <c r="C5490" s="7"/>
      <c r="D5490" s="1"/>
      <c r="E5490" s="1"/>
      <c r="F5490" s="8"/>
      <c r="IP5490" s="9"/>
      <c r="IQ5490" s="9"/>
      <c r="IR5490" s="9"/>
      <c r="IS5490" s="9"/>
      <c r="IT5490" s="9"/>
      <c r="IU5490" s="9"/>
      <c r="IV5490" s="9"/>
    </row>
    <row r="5491" s="5" customFormat="1" ht="15.75" customHeight="1" spans="3:256">
      <c r="C5491" s="7"/>
      <c r="D5491" s="1"/>
      <c r="E5491" s="1"/>
      <c r="F5491" s="8"/>
      <c r="IP5491" s="9"/>
      <c r="IQ5491" s="9"/>
      <c r="IR5491" s="9"/>
      <c r="IS5491" s="9"/>
      <c r="IT5491" s="9"/>
      <c r="IU5491" s="9"/>
      <c r="IV5491" s="9"/>
    </row>
    <row r="5492" s="5" customFormat="1" ht="15.75" customHeight="1" spans="3:256">
      <c r="C5492" s="7"/>
      <c r="D5492" s="1"/>
      <c r="E5492" s="1"/>
      <c r="F5492" s="8"/>
      <c r="IP5492" s="9"/>
      <c r="IQ5492" s="9"/>
      <c r="IR5492" s="9"/>
      <c r="IS5492" s="9"/>
      <c r="IT5492" s="9"/>
      <c r="IU5492" s="9"/>
      <c r="IV5492" s="9"/>
    </row>
    <row r="5493" s="5" customFormat="1" ht="15.75" customHeight="1" spans="3:256">
      <c r="C5493" s="7"/>
      <c r="D5493" s="1"/>
      <c r="E5493" s="1"/>
      <c r="F5493" s="8"/>
      <c r="IP5493" s="9"/>
      <c r="IQ5493" s="9"/>
      <c r="IR5493" s="9"/>
      <c r="IS5493" s="9"/>
      <c r="IT5493" s="9"/>
      <c r="IU5493" s="9"/>
      <c r="IV5493" s="9"/>
    </row>
    <row r="5494" s="5" customFormat="1" ht="15.75" customHeight="1" spans="3:256">
      <c r="C5494" s="7"/>
      <c r="D5494" s="1"/>
      <c r="E5494" s="1"/>
      <c r="F5494" s="8"/>
      <c r="IP5494" s="9"/>
      <c r="IQ5494" s="9"/>
      <c r="IR5494" s="9"/>
      <c r="IS5494" s="9"/>
      <c r="IT5494" s="9"/>
      <c r="IU5494" s="9"/>
      <c r="IV5494" s="9"/>
    </row>
    <row r="5495" s="5" customFormat="1" ht="15.75" customHeight="1" spans="3:256">
      <c r="C5495" s="7"/>
      <c r="D5495" s="1"/>
      <c r="E5495" s="1"/>
      <c r="F5495" s="8"/>
      <c r="IP5495" s="9"/>
      <c r="IQ5495" s="9"/>
      <c r="IR5495" s="9"/>
      <c r="IS5495" s="9"/>
      <c r="IT5495" s="9"/>
      <c r="IU5495" s="9"/>
      <c r="IV5495" s="9"/>
    </row>
    <row r="5496" s="5" customFormat="1" ht="15.75" customHeight="1" spans="3:256">
      <c r="C5496" s="7"/>
      <c r="D5496" s="1"/>
      <c r="E5496" s="1"/>
      <c r="F5496" s="8"/>
      <c r="IP5496" s="9"/>
      <c r="IQ5496" s="9"/>
      <c r="IR5496" s="9"/>
      <c r="IS5496" s="9"/>
      <c r="IT5496" s="9"/>
      <c r="IU5496" s="9"/>
      <c r="IV5496" s="9"/>
    </row>
    <row r="5497" s="5" customFormat="1" ht="15.75" customHeight="1" spans="3:256">
      <c r="C5497" s="7"/>
      <c r="D5497" s="1"/>
      <c r="E5497" s="1"/>
      <c r="F5497" s="8"/>
      <c r="IP5497" s="9"/>
      <c r="IQ5497" s="9"/>
      <c r="IR5497" s="9"/>
      <c r="IS5497" s="9"/>
      <c r="IT5497" s="9"/>
      <c r="IU5497" s="9"/>
      <c r="IV5497" s="9"/>
    </row>
    <row r="5498" s="5" customFormat="1" ht="15.75" customHeight="1" spans="3:256">
      <c r="C5498" s="7"/>
      <c r="D5498" s="1"/>
      <c r="E5498" s="1"/>
      <c r="F5498" s="8"/>
      <c r="IP5498" s="9"/>
      <c r="IQ5498" s="9"/>
      <c r="IR5498" s="9"/>
      <c r="IS5498" s="9"/>
      <c r="IT5498" s="9"/>
      <c r="IU5498" s="9"/>
      <c r="IV5498" s="9"/>
    </row>
    <row r="5499" s="5" customFormat="1" ht="15.75" customHeight="1" spans="3:256">
      <c r="C5499" s="7"/>
      <c r="D5499" s="1"/>
      <c r="E5499" s="1"/>
      <c r="F5499" s="8"/>
      <c r="IP5499" s="9"/>
      <c r="IQ5499" s="9"/>
      <c r="IR5499" s="9"/>
      <c r="IS5499" s="9"/>
      <c r="IT5499" s="9"/>
      <c r="IU5499" s="9"/>
      <c r="IV5499" s="9"/>
    </row>
    <row r="5500" s="5" customFormat="1" ht="15.75" customHeight="1" spans="3:256">
      <c r="C5500" s="7"/>
      <c r="D5500" s="1"/>
      <c r="E5500" s="1"/>
      <c r="F5500" s="8"/>
      <c r="IP5500" s="9"/>
      <c r="IQ5500" s="9"/>
      <c r="IR5500" s="9"/>
      <c r="IS5500" s="9"/>
      <c r="IT5500" s="9"/>
      <c r="IU5500" s="9"/>
      <c r="IV5500" s="9"/>
    </row>
    <row r="5501" s="5" customFormat="1" ht="15.75" customHeight="1" spans="3:256">
      <c r="C5501" s="7"/>
      <c r="D5501" s="1"/>
      <c r="E5501" s="1"/>
      <c r="F5501" s="8"/>
      <c r="IP5501" s="9"/>
      <c r="IQ5501" s="9"/>
      <c r="IR5501" s="9"/>
      <c r="IS5501" s="9"/>
      <c r="IT5501" s="9"/>
      <c r="IU5501" s="9"/>
      <c r="IV5501" s="9"/>
    </row>
    <row r="5502" s="5" customFormat="1" ht="15.75" customHeight="1" spans="3:256">
      <c r="C5502" s="7"/>
      <c r="D5502" s="1"/>
      <c r="E5502" s="1"/>
      <c r="F5502" s="8"/>
      <c r="IP5502" s="9"/>
      <c r="IQ5502" s="9"/>
      <c r="IR5502" s="9"/>
      <c r="IS5502" s="9"/>
      <c r="IT5502" s="9"/>
      <c r="IU5502" s="9"/>
      <c r="IV5502" s="9"/>
    </row>
    <row r="5503" s="5" customFormat="1" ht="15.75" customHeight="1" spans="3:256">
      <c r="C5503" s="7"/>
      <c r="D5503" s="1"/>
      <c r="E5503" s="1"/>
      <c r="F5503" s="8"/>
      <c r="IP5503" s="9"/>
      <c r="IQ5503" s="9"/>
      <c r="IR5503" s="9"/>
      <c r="IS5503" s="9"/>
      <c r="IT5503" s="9"/>
      <c r="IU5503" s="9"/>
      <c r="IV5503" s="9"/>
    </row>
    <row r="5504" s="5" customFormat="1" ht="15.75" customHeight="1" spans="3:256">
      <c r="C5504" s="7"/>
      <c r="D5504" s="1"/>
      <c r="E5504" s="1"/>
      <c r="F5504" s="8"/>
      <c r="IP5504" s="9"/>
      <c r="IQ5504" s="9"/>
      <c r="IR5504" s="9"/>
      <c r="IS5504" s="9"/>
      <c r="IT5504" s="9"/>
      <c r="IU5504" s="9"/>
      <c r="IV5504" s="9"/>
    </row>
    <row r="5505" s="5" customFormat="1" ht="15.75" customHeight="1" spans="3:256">
      <c r="C5505" s="7"/>
      <c r="D5505" s="1"/>
      <c r="E5505" s="1"/>
      <c r="F5505" s="8"/>
      <c r="IP5505" s="9"/>
      <c r="IQ5505" s="9"/>
      <c r="IR5505" s="9"/>
      <c r="IS5505" s="9"/>
      <c r="IT5505" s="9"/>
      <c r="IU5505" s="9"/>
      <c r="IV5505" s="9"/>
    </row>
    <row r="5506" s="5" customFormat="1" ht="15.75" customHeight="1" spans="3:256">
      <c r="C5506" s="7"/>
      <c r="D5506" s="1"/>
      <c r="E5506" s="1"/>
      <c r="F5506" s="8"/>
      <c r="IP5506" s="9"/>
      <c r="IQ5506" s="9"/>
      <c r="IR5506" s="9"/>
      <c r="IS5506" s="9"/>
      <c r="IT5506" s="9"/>
      <c r="IU5506" s="9"/>
      <c r="IV5506" s="9"/>
    </row>
    <row r="5507" s="5" customFormat="1" ht="15.75" customHeight="1" spans="3:256">
      <c r="C5507" s="7"/>
      <c r="D5507" s="1"/>
      <c r="E5507" s="1"/>
      <c r="F5507" s="8"/>
      <c r="IP5507" s="9"/>
      <c r="IQ5507" s="9"/>
      <c r="IR5507" s="9"/>
      <c r="IS5507" s="9"/>
      <c r="IT5507" s="9"/>
      <c r="IU5507" s="9"/>
      <c r="IV5507" s="9"/>
    </row>
    <row r="5508" s="5" customFormat="1" ht="15.75" customHeight="1" spans="3:256">
      <c r="C5508" s="7"/>
      <c r="D5508" s="1"/>
      <c r="E5508" s="1"/>
      <c r="F5508" s="8"/>
      <c r="IP5508" s="9"/>
      <c r="IQ5508" s="9"/>
      <c r="IR5508" s="9"/>
      <c r="IS5508" s="9"/>
      <c r="IT5508" s="9"/>
      <c r="IU5508" s="9"/>
      <c r="IV5508" s="9"/>
    </row>
    <row r="5509" s="5" customFormat="1" ht="15.75" customHeight="1" spans="3:256">
      <c r="C5509" s="7"/>
      <c r="D5509" s="1"/>
      <c r="E5509" s="1"/>
      <c r="F5509" s="8"/>
      <c r="IP5509" s="9"/>
      <c r="IQ5509" s="9"/>
      <c r="IR5509" s="9"/>
      <c r="IS5509" s="9"/>
      <c r="IT5509" s="9"/>
      <c r="IU5509" s="9"/>
      <c r="IV5509" s="9"/>
    </row>
    <row r="5510" s="5" customFormat="1" ht="15.75" customHeight="1" spans="3:256">
      <c r="C5510" s="7"/>
      <c r="D5510" s="1"/>
      <c r="E5510" s="1"/>
      <c r="F5510" s="8"/>
      <c r="IP5510" s="9"/>
      <c r="IQ5510" s="9"/>
      <c r="IR5510" s="9"/>
      <c r="IS5510" s="9"/>
      <c r="IT5510" s="9"/>
      <c r="IU5510" s="9"/>
      <c r="IV5510" s="9"/>
    </row>
    <row r="5511" s="5" customFormat="1" ht="15.75" customHeight="1" spans="3:256">
      <c r="C5511" s="7"/>
      <c r="D5511" s="1"/>
      <c r="E5511" s="1"/>
      <c r="F5511" s="8"/>
      <c r="IP5511" s="9"/>
      <c r="IQ5511" s="9"/>
      <c r="IR5511" s="9"/>
      <c r="IS5511" s="9"/>
      <c r="IT5511" s="9"/>
      <c r="IU5511" s="9"/>
      <c r="IV5511" s="9"/>
    </row>
    <row r="5512" s="5" customFormat="1" ht="15.75" customHeight="1" spans="3:256">
      <c r="C5512" s="7"/>
      <c r="D5512" s="1"/>
      <c r="E5512" s="1"/>
      <c r="F5512" s="8"/>
      <c r="IP5512" s="9"/>
      <c r="IQ5512" s="9"/>
      <c r="IR5512" s="9"/>
      <c r="IS5512" s="9"/>
      <c r="IT5512" s="9"/>
      <c r="IU5512" s="9"/>
      <c r="IV5512" s="9"/>
    </row>
    <row r="5513" s="5" customFormat="1" ht="15.75" customHeight="1" spans="3:256">
      <c r="C5513" s="7"/>
      <c r="D5513" s="1"/>
      <c r="E5513" s="1"/>
      <c r="F5513" s="8"/>
      <c r="IP5513" s="9"/>
      <c r="IQ5513" s="9"/>
      <c r="IR5513" s="9"/>
      <c r="IS5513" s="9"/>
      <c r="IT5513" s="9"/>
      <c r="IU5513" s="9"/>
      <c r="IV5513" s="9"/>
    </row>
    <row r="5514" s="5" customFormat="1" ht="15.75" customHeight="1" spans="3:256">
      <c r="C5514" s="7"/>
      <c r="D5514" s="1"/>
      <c r="E5514" s="1"/>
      <c r="F5514" s="8"/>
      <c r="IP5514" s="9"/>
      <c r="IQ5514" s="9"/>
      <c r="IR5514" s="9"/>
      <c r="IS5514" s="9"/>
      <c r="IT5514" s="9"/>
      <c r="IU5514" s="9"/>
      <c r="IV5514" s="9"/>
    </row>
    <row r="5515" s="5" customFormat="1" ht="15.75" customHeight="1" spans="3:256">
      <c r="C5515" s="7"/>
      <c r="D5515" s="1"/>
      <c r="E5515" s="1"/>
      <c r="F5515" s="8"/>
      <c r="IP5515" s="9"/>
      <c r="IQ5515" s="9"/>
      <c r="IR5515" s="9"/>
      <c r="IS5515" s="9"/>
      <c r="IT5515" s="9"/>
      <c r="IU5515" s="9"/>
      <c r="IV5515" s="9"/>
    </row>
    <row r="5516" s="5" customFormat="1" ht="15.75" customHeight="1" spans="3:256">
      <c r="C5516" s="7"/>
      <c r="D5516" s="1"/>
      <c r="E5516" s="1"/>
      <c r="F5516" s="8"/>
      <c r="IP5516" s="9"/>
      <c r="IQ5516" s="9"/>
      <c r="IR5516" s="9"/>
      <c r="IS5516" s="9"/>
      <c r="IT5516" s="9"/>
      <c r="IU5516" s="9"/>
      <c r="IV5516" s="9"/>
    </row>
    <row r="5517" s="5" customFormat="1" ht="15.75" customHeight="1" spans="3:256">
      <c r="C5517" s="7"/>
      <c r="D5517" s="1"/>
      <c r="E5517" s="1"/>
      <c r="F5517" s="8"/>
      <c r="IP5517" s="9"/>
      <c r="IQ5517" s="9"/>
      <c r="IR5517" s="9"/>
      <c r="IS5517" s="9"/>
      <c r="IT5517" s="9"/>
      <c r="IU5517" s="9"/>
      <c r="IV5517" s="9"/>
    </row>
    <row r="5518" s="5" customFormat="1" ht="15.75" customHeight="1" spans="3:256">
      <c r="C5518" s="7"/>
      <c r="D5518" s="1"/>
      <c r="E5518" s="1"/>
      <c r="F5518" s="8"/>
      <c r="IP5518" s="9"/>
      <c r="IQ5518" s="9"/>
      <c r="IR5518" s="9"/>
      <c r="IS5518" s="9"/>
      <c r="IT5518" s="9"/>
      <c r="IU5518" s="9"/>
      <c r="IV5518" s="9"/>
    </row>
    <row r="5519" s="5" customFormat="1" ht="15.75" customHeight="1" spans="3:256">
      <c r="C5519" s="7"/>
      <c r="D5519" s="1"/>
      <c r="E5519" s="1"/>
      <c r="F5519" s="8"/>
      <c r="IP5519" s="9"/>
      <c r="IQ5519" s="9"/>
      <c r="IR5519" s="9"/>
      <c r="IS5519" s="9"/>
      <c r="IT5519" s="9"/>
      <c r="IU5519" s="9"/>
      <c r="IV5519" s="9"/>
    </row>
    <row r="5520" s="5" customFormat="1" ht="15.75" customHeight="1" spans="3:256">
      <c r="C5520" s="7"/>
      <c r="D5520" s="1"/>
      <c r="E5520" s="1"/>
      <c r="F5520" s="8"/>
      <c r="IP5520" s="9"/>
      <c r="IQ5520" s="9"/>
      <c r="IR5520" s="9"/>
      <c r="IS5520" s="9"/>
      <c r="IT5520" s="9"/>
      <c r="IU5520" s="9"/>
      <c r="IV5520" s="9"/>
    </row>
    <row r="5521" s="5" customFormat="1" ht="15.75" customHeight="1" spans="3:256">
      <c r="C5521" s="7"/>
      <c r="D5521" s="1"/>
      <c r="E5521" s="1"/>
      <c r="F5521" s="8"/>
      <c r="IP5521" s="9"/>
      <c r="IQ5521" s="9"/>
      <c r="IR5521" s="9"/>
      <c r="IS5521" s="9"/>
      <c r="IT5521" s="9"/>
      <c r="IU5521" s="9"/>
      <c r="IV5521" s="9"/>
    </row>
    <row r="5522" s="5" customFormat="1" ht="15.75" customHeight="1" spans="3:256">
      <c r="C5522" s="7"/>
      <c r="D5522" s="1"/>
      <c r="E5522" s="1"/>
      <c r="F5522" s="8"/>
      <c r="IP5522" s="9"/>
      <c r="IQ5522" s="9"/>
      <c r="IR5522" s="9"/>
      <c r="IS5522" s="9"/>
      <c r="IT5522" s="9"/>
      <c r="IU5522" s="9"/>
      <c r="IV5522" s="9"/>
    </row>
    <row r="5523" s="5" customFormat="1" ht="15.75" customHeight="1" spans="3:256">
      <c r="C5523" s="7"/>
      <c r="D5523" s="1"/>
      <c r="E5523" s="1"/>
      <c r="F5523" s="8"/>
      <c r="IP5523" s="9"/>
      <c r="IQ5523" s="9"/>
      <c r="IR5523" s="9"/>
      <c r="IS5523" s="9"/>
      <c r="IT5523" s="9"/>
      <c r="IU5523" s="9"/>
      <c r="IV5523" s="9"/>
    </row>
    <row r="5524" s="5" customFormat="1" ht="15.75" customHeight="1" spans="3:256">
      <c r="C5524" s="7"/>
      <c r="D5524" s="1"/>
      <c r="E5524" s="1"/>
      <c r="F5524" s="8"/>
      <c r="IP5524" s="9"/>
      <c r="IQ5524" s="9"/>
      <c r="IR5524" s="9"/>
      <c r="IS5524" s="9"/>
      <c r="IT5524" s="9"/>
      <c r="IU5524" s="9"/>
      <c r="IV5524" s="9"/>
    </row>
    <row r="5525" s="5" customFormat="1" ht="15.75" customHeight="1" spans="3:256">
      <c r="C5525" s="7"/>
      <c r="D5525" s="1"/>
      <c r="E5525" s="1"/>
      <c r="F5525" s="8"/>
      <c r="IP5525" s="9"/>
      <c r="IQ5525" s="9"/>
      <c r="IR5525" s="9"/>
      <c r="IS5525" s="9"/>
      <c r="IT5525" s="9"/>
      <c r="IU5525" s="9"/>
      <c r="IV5525" s="9"/>
    </row>
    <row r="5526" s="5" customFormat="1" ht="15.75" customHeight="1" spans="3:256">
      <c r="C5526" s="7"/>
      <c r="D5526" s="1"/>
      <c r="E5526" s="1"/>
      <c r="F5526" s="8"/>
      <c r="IP5526" s="9"/>
      <c r="IQ5526" s="9"/>
      <c r="IR5526" s="9"/>
      <c r="IS5526" s="9"/>
      <c r="IT5526" s="9"/>
      <c r="IU5526" s="9"/>
      <c r="IV5526" s="9"/>
    </row>
    <row r="5527" s="5" customFormat="1" ht="15.75" customHeight="1" spans="3:256">
      <c r="C5527" s="7"/>
      <c r="D5527" s="1"/>
      <c r="E5527" s="1"/>
      <c r="F5527" s="8"/>
      <c r="IP5527" s="9"/>
      <c r="IQ5527" s="9"/>
      <c r="IR5527" s="9"/>
      <c r="IS5527" s="9"/>
      <c r="IT5527" s="9"/>
      <c r="IU5527" s="9"/>
      <c r="IV5527" s="9"/>
    </row>
    <row r="5528" s="5" customFormat="1" ht="15.75" customHeight="1" spans="3:256">
      <c r="C5528" s="7"/>
      <c r="D5528" s="1"/>
      <c r="E5528" s="1"/>
      <c r="F5528" s="8"/>
      <c r="IP5528" s="9"/>
      <c r="IQ5528" s="9"/>
      <c r="IR5528" s="9"/>
      <c r="IS5528" s="9"/>
      <c r="IT5528" s="9"/>
      <c r="IU5528" s="9"/>
      <c r="IV5528" s="9"/>
    </row>
    <row r="5529" s="5" customFormat="1" ht="15.75" customHeight="1" spans="3:256">
      <c r="C5529" s="7"/>
      <c r="D5529" s="1"/>
      <c r="E5529" s="1"/>
      <c r="F5529" s="8"/>
      <c r="IP5529" s="9"/>
      <c r="IQ5529" s="9"/>
      <c r="IR5529" s="9"/>
      <c r="IS5529" s="9"/>
      <c r="IT5529" s="9"/>
      <c r="IU5529" s="9"/>
      <c r="IV5529" s="9"/>
    </row>
    <row r="5530" s="5" customFormat="1" ht="15.75" customHeight="1" spans="3:256">
      <c r="C5530" s="7"/>
      <c r="D5530" s="1"/>
      <c r="E5530" s="1"/>
      <c r="F5530" s="8"/>
      <c r="IP5530" s="9"/>
      <c r="IQ5530" s="9"/>
      <c r="IR5530" s="9"/>
      <c r="IS5530" s="9"/>
      <c r="IT5530" s="9"/>
      <c r="IU5530" s="9"/>
      <c r="IV5530" s="9"/>
    </row>
    <row r="5531" s="5" customFormat="1" ht="15.75" customHeight="1" spans="3:256">
      <c r="C5531" s="7"/>
      <c r="D5531" s="1"/>
      <c r="E5531" s="1"/>
      <c r="F5531" s="8"/>
      <c r="IP5531" s="9"/>
      <c r="IQ5531" s="9"/>
      <c r="IR5531" s="9"/>
      <c r="IS5531" s="9"/>
      <c r="IT5531" s="9"/>
      <c r="IU5531" s="9"/>
      <c r="IV5531" s="9"/>
    </row>
    <row r="5532" s="5" customFormat="1" ht="15.75" customHeight="1" spans="3:256">
      <c r="C5532" s="7"/>
      <c r="D5532" s="1"/>
      <c r="E5532" s="1"/>
      <c r="F5532" s="8"/>
      <c r="IP5532" s="9"/>
      <c r="IQ5532" s="9"/>
      <c r="IR5532" s="9"/>
      <c r="IS5532" s="9"/>
      <c r="IT5532" s="9"/>
      <c r="IU5532" s="9"/>
      <c r="IV5532" s="9"/>
    </row>
    <row r="5533" s="5" customFormat="1" ht="15.75" customHeight="1" spans="3:256">
      <c r="C5533" s="7"/>
      <c r="D5533" s="1"/>
      <c r="E5533" s="1"/>
      <c r="F5533" s="8"/>
      <c r="IP5533" s="9"/>
      <c r="IQ5533" s="9"/>
      <c r="IR5533" s="9"/>
      <c r="IS5533" s="9"/>
      <c r="IT5533" s="9"/>
      <c r="IU5533" s="9"/>
      <c r="IV5533" s="9"/>
    </row>
    <row r="5534" s="5" customFormat="1" ht="15.75" customHeight="1" spans="3:256">
      <c r="C5534" s="7"/>
      <c r="D5534" s="1"/>
      <c r="E5534" s="1"/>
      <c r="F5534" s="8"/>
      <c r="IP5534" s="9"/>
      <c r="IQ5534" s="9"/>
      <c r="IR5534" s="9"/>
      <c r="IS5534" s="9"/>
      <c r="IT5534" s="9"/>
      <c r="IU5534" s="9"/>
      <c r="IV5534" s="9"/>
    </row>
    <row r="5535" s="5" customFormat="1" ht="15.75" customHeight="1" spans="3:256">
      <c r="C5535" s="7"/>
      <c r="D5535" s="1"/>
      <c r="E5535" s="1"/>
      <c r="F5535" s="8"/>
      <c r="IP5535" s="9"/>
      <c r="IQ5535" s="9"/>
      <c r="IR5535" s="9"/>
      <c r="IS5535" s="9"/>
      <c r="IT5535" s="9"/>
      <c r="IU5535" s="9"/>
      <c r="IV5535" s="9"/>
    </row>
    <row r="5536" s="5" customFormat="1" ht="15.75" customHeight="1" spans="3:256">
      <c r="C5536" s="7"/>
      <c r="D5536" s="1"/>
      <c r="E5536" s="1"/>
      <c r="F5536" s="8"/>
      <c r="IP5536" s="9"/>
      <c r="IQ5536" s="9"/>
      <c r="IR5536" s="9"/>
      <c r="IS5536" s="9"/>
      <c r="IT5536" s="9"/>
      <c r="IU5536" s="9"/>
      <c r="IV5536" s="9"/>
    </row>
    <row r="5537" s="5" customFormat="1" ht="15.75" customHeight="1" spans="3:256">
      <c r="C5537" s="7"/>
      <c r="D5537" s="1"/>
      <c r="E5537" s="1"/>
      <c r="F5537" s="8"/>
      <c r="IP5537" s="9"/>
      <c r="IQ5537" s="9"/>
      <c r="IR5537" s="9"/>
      <c r="IS5537" s="9"/>
      <c r="IT5537" s="9"/>
      <c r="IU5537" s="9"/>
      <c r="IV5537" s="9"/>
    </row>
    <row r="5538" s="5" customFormat="1" ht="15.75" customHeight="1" spans="3:256">
      <c r="C5538" s="7"/>
      <c r="D5538" s="1"/>
      <c r="E5538" s="1"/>
      <c r="F5538" s="8"/>
      <c r="IP5538" s="9"/>
      <c r="IQ5538" s="9"/>
      <c r="IR5538" s="9"/>
      <c r="IS5538" s="9"/>
      <c r="IT5538" s="9"/>
      <c r="IU5538" s="9"/>
      <c r="IV5538" s="9"/>
    </row>
    <row r="5539" s="5" customFormat="1" ht="15.75" customHeight="1" spans="3:256">
      <c r="C5539" s="7"/>
      <c r="D5539" s="1"/>
      <c r="E5539" s="1"/>
      <c r="F5539" s="8"/>
      <c r="IP5539" s="9"/>
      <c r="IQ5539" s="9"/>
      <c r="IR5539" s="9"/>
      <c r="IS5539" s="9"/>
      <c r="IT5539" s="9"/>
      <c r="IU5539" s="9"/>
      <c r="IV5539" s="9"/>
    </row>
    <row r="5540" s="5" customFormat="1" ht="15.75" customHeight="1" spans="3:256">
      <c r="C5540" s="7"/>
      <c r="D5540" s="1"/>
      <c r="E5540" s="1"/>
      <c r="F5540" s="8"/>
      <c r="IP5540" s="9"/>
      <c r="IQ5540" s="9"/>
      <c r="IR5540" s="9"/>
      <c r="IS5540" s="9"/>
      <c r="IT5540" s="9"/>
      <c r="IU5540" s="9"/>
      <c r="IV5540" s="9"/>
    </row>
    <row r="5541" s="5" customFormat="1" ht="15.75" customHeight="1" spans="3:256">
      <c r="C5541" s="7"/>
      <c r="D5541" s="1"/>
      <c r="E5541" s="1"/>
      <c r="F5541" s="8"/>
      <c r="IP5541" s="9"/>
      <c r="IQ5541" s="9"/>
      <c r="IR5541" s="9"/>
      <c r="IS5541" s="9"/>
      <c r="IT5541" s="9"/>
      <c r="IU5541" s="9"/>
      <c r="IV5541" s="9"/>
    </row>
    <row r="5542" s="5" customFormat="1" ht="15.75" customHeight="1" spans="3:256">
      <c r="C5542" s="7"/>
      <c r="D5542" s="1"/>
      <c r="E5542" s="1"/>
      <c r="F5542" s="8"/>
      <c r="IP5542" s="9"/>
      <c r="IQ5542" s="9"/>
      <c r="IR5542" s="9"/>
      <c r="IS5542" s="9"/>
      <c r="IT5542" s="9"/>
      <c r="IU5542" s="9"/>
      <c r="IV5542" s="9"/>
    </row>
    <row r="5543" s="5" customFormat="1" ht="15.75" customHeight="1" spans="3:256">
      <c r="C5543" s="7"/>
      <c r="D5543" s="1"/>
      <c r="E5543" s="1"/>
      <c r="F5543" s="8"/>
      <c r="IP5543" s="9"/>
      <c r="IQ5543" s="9"/>
      <c r="IR5543" s="9"/>
      <c r="IS5543" s="9"/>
      <c r="IT5543" s="9"/>
      <c r="IU5543" s="9"/>
      <c r="IV5543" s="9"/>
    </row>
    <row r="5544" s="5" customFormat="1" ht="15.75" customHeight="1" spans="3:256">
      <c r="C5544" s="7"/>
      <c r="D5544" s="1"/>
      <c r="E5544" s="1"/>
      <c r="F5544" s="8"/>
      <c r="IP5544" s="9"/>
      <c r="IQ5544" s="9"/>
      <c r="IR5544" s="9"/>
      <c r="IS5544" s="9"/>
      <c r="IT5544" s="9"/>
      <c r="IU5544" s="9"/>
      <c r="IV5544" s="9"/>
    </row>
    <row r="5545" s="5" customFormat="1" ht="15.75" customHeight="1" spans="3:256">
      <c r="C5545" s="7"/>
      <c r="D5545" s="1"/>
      <c r="E5545" s="1"/>
      <c r="F5545" s="8"/>
      <c r="IP5545" s="9"/>
      <c r="IQ5545" s="9"/>
      <c r="IR5545" s="9"/>
      <c r="IS5545" s="9"/>
      <c r="IT5545" s="9"/>
      <c r="IU5545" s="9"/>
      <c r="IV5545" s="9"/>
    </row>
    <row r="5546" s="5" customFormat="1" ht="15.75" customHeight="1" spans="3:256">
      <c r="C5546" s="7"/>
      <c r="D5546" s="1"/>
      <c r="E5546" s="1"/>
      <c r="F5546" s="8"/>
      <c r="IP5546" s="9"/>
      <c r="IQ5546" s="9"/>
      <c r="IR5546" s="9"/>
      <c r="IS5546" s="9"/>
      <c r="IT5546" s="9"/>
      <c r="IU5546" s="9"/>
      <c r="IV5546" s="9"/>
    </row>
    <row r="5547" s="5" customFormat="1" ht="15.75" customHeight="1" spans="3:256">
      <c r="C5547" s="7"/>
      <c r="D5547" s="1"/>
      <c r="E5547" s="1"/>
      <c r="F5547" s="8"/>
      <c r="IP5547" s="9"/>
      <c r="IQ5547" s="9"/>
      <c r="IR5547" s="9"/>
      <c r="IS5547" s="9"/>
      <c r="IT5547" s="9"/>
      <c r="IU5547" s="9"/>
      <c r="IV5547" s="9"/>
    </row>
    <row r="5548" s="5" customFormat="1" ht="15.75" customHeight="1" spans="3:256">
      <c r="C5548" s="7"/>
      <c r="D5548" s="1"/>
      <c r="E5548" s="1"/>
      <c r="F5548" s="8"/>
      <c r="IP5548" s="9"/>
      <c r="IQ5548" s="9"/>
      <c r="IR5548" s="9"/>
      <c r="IS5548" s="9"/>
      <c r="IT5548" s="9"/>
      <c r="IU5548" s="9"/>
      <c r="IV5548" s="9"/>
    </row>
    <row r="5549" s="5" customFormat="1" ht="15.75" customHeight="1" spans="3:256">
      <c r="C5549" s="7"/>
      <c r="D5549" s="1"/>
      <c r="E5549" s="1"/>
      <c r="F5549" s="8"/>
      <c r="IP5549" s="9"/>
      <c r="IQ5549" s="9"/>
      <c r="IR5549" s="9"/>
      <c r="IS5549" s="9"/>
      <c r="IT5549" s="9"/>
      <c r="IU5549" s="9"/>
      <c r="IV5549" s="9"/>
    </row>
    <row r="5550" s="5" customFormat="1" ht="15.75" customHeight="1" spans="3:256">
      <c r="C5550" s="7"/>
      <c r="D5550" s="1"/>
      <c r="E5550" s="1"/>
      <c r="F5550" s="8"/>
      <c r="IP5550" s="9"/>
      <c r="IQ5550" s="9"/>
      <c r="IR5550" s="9"/>
      <c r="IS5550" s="9"/>
      <c r="IT5550" s="9"/>
      <c r="IU5550" s="9"/>
      <c r="IV5550" s="9"/>
    </row>
    <row r="5551" s="5" customFormat="1" ht="15.75" customHeight="1" spans="3:256">
      <c r="C5551" s="7"/>
      <c r="D5551" s="1"/>
      <c r="E5551" s="1"/>
      <c r="F5551" s="8"/>
      <c r="IP5551" s="9"/>
      <c r="IQ5551" s="9"/>
      <c r="IR5551" s="9"/>
      <c r="IS5551" s="9"/>
      <c r="IT5551" s="9"/>
      <c r="IU5551" s="9"/>
      <c r="IV5551" s="9"/>
    </row>
    <row r="5552" s="5" customFormat="1" ht="15.75" customHeight="1" spans="3:256">
      <c r="C5552" s="7"/>
      <c r="D5552" s="1"/>
      <c r="E5552" s="1"/>
      <c r="F5552" s="8"/>
      <c r="IP5552" s="9"/>
      <c r="IQ5552" s="9"/>
      <c r="IR5552" s="9"/>
      <c r="IS5552" s="9"/>
      <c r="IT5552" s="9"/>
      <c r="IU5552" s="9"/>
      <c r="IV5552" s="9"/>
    </row>
    <row r="5553" s="5" customFormat="1" ht="15.75" customHeight="1" spans="3:256">
      <c r="C5553" s="7"/>
      <c r="D5553" s="1"/>
      <c r="E5553" s="1"/>
      <c r="F5553" s="8"/>
      <c r="IP5553" s="9"/>
      <c r="IQ5553" s="9"/>
      <c r="IR5553" s="9"/>
      <c r="IS5553" s="9"/>
      <c r="IT5553" s="9"/>
      <c r="IU5553" s="9"/>
      <c r="IV5553" s="9"/>
    </row>
    <row r="5554" s="5" customFormat="1" ht="15.75" customHeight="1" spans="3:256">
      <c r="C5554" s="7"/>
      <c r="D5554" s="1"/>
      <c r="E5554" s="1"/>
      <c r="F5554" s="8"/>
      <c r="IP5554" s="9"/>
      <c r="IQ5554" s="9"/>
      <c r="IR5554" s="9"/>
      <c r="IS5554" s="9"/>
      <c r="IT5554" s="9"/>
      <c r="IU5554" s="9"/>
      <c r="IV5554" s="9"/>
    </row>
    <row r="5555" s="5" customFormat="1" ht="15.75" customHeight="1" spans="3:256">
      <c r="C5555" s="7"/>
      <c r="D5555" s="1"/>
      <c r="E5555" s="1"/>
      <c r="F5555" s="8"/>
      <c r="IP5555" s="9"/>
      <c r="IQ5555" s="9"/>
      <c r="IR5555" s="9"/>
      <c r="IS5555" s="9"/>
      <c r="IT5555" s="9"/>
      <c r="IU5555" s="9"/>
      <c r="IV5555" s="9"/>
    </row>
    <row r="5556" s="5" customFormat="1" ht="15.75" customHeight="1" spans="3:256">
      <c r="C5556" s="7"/>
      <c r="D5556" s="1"/>
      <c r="E5556" s="1"/>
      <c r="F5556" s="8"/>
      <c r="IP5556" s="9"/>
      <c r="IQ5556" s="9"/>
      <c r="IR5556" s="9"/>
      <c r="IS5556" s="9"/>
      <c r="IT5556" s="9"/>
      <c r="IU5556" s="9"/>
      <c r="IV5556" s="9"/>
    </row>
    <row r="5557" s="5" customFormat="1" ht="15.75" customHeight="1" spans="3:256">
      <c r="C5557" s="7"/>
      <c r="D5557" s="1"/>
      <c r="E5557" s="1"/>
      <c r="F5557" s="8"/>
      <c r="IP5557" s="9"/>
      <c r="IQ5557" s="9"/>
      <c r="IR5557" s="9"/>
      <c r="IS5557" s="9"/>
      <c r="IT5557" s="9"/>
      <c r="IU5557" s="9"/>
      <c r="IV5557" s="9"/>
    </row>
    <row r="5558" s="5" customFormat="1" ht="15.75" customHeight="1" spans="3:256">
      <c r="C5558" s="7"/>
      <c r="D5558" s="1"/>
      <c r="E5558" s="1"/>
      <c r="F5558" s="8"/>
      <c r="IP5558" s="9"/>
      <c r="IQ5558" s="9"/>
      <c r="IR5558" s="9"/>
      <c r="IS5558" s="9"/>
      <c r="IT5558" s="9"/>
      <c r="IU5558" s="9"/>
      <c r="IV5558" s="9"/>
    </row>
    <row r="5559" s="5" customFormat="1" ht="15.75" customHeight="1" spans="3:256">
      <c r="C5559" s="7"/>
      <c r="D5559" s="1"/>
      <c r="E5559" s="1"/>
      <c r="F5559" s="8"/>
      <c r="IP5559" s="9"/>
      <c r="IQ5559" s="9"/>
      <c r="IR5559" s="9"/>
      <c r="IS5559" s="9"/>
      <c r="IT5559" s="9"/>
      <c r="IU5559" s="9"/>
      <c r="IV5559" s="9"/>
    </row>
    <row r="5560" s="5" customFormat="1" ht="15.75" customHeight="1" spans="3:256">
      <c r="C5560" s="7"/>
      <c r="D5560" s="1"/>
      <c r="E5560" s="1"/>
      <c r="F5560" s="8"/>
      <c r="IP5560" s="9"/>
      <c r="IQ5560" s="9"/>
      <c r="IR5560" s="9"/>
      <c r="IS5560" s="9"/>
      <c r="IT5560" s="9"/>
      <c r="IU5560" s="9"/>
      <c r="IV5560" s="9"/>
    </row>
    <row r="5561" s="5" customFormat="1" ht="15.75" customHeight="1" spans="3:256">
      <c r="C5561" s="7"/>
      <c r="D5561" s="1"/>
      <c r="E5561" s="1"/>
      <c r="F5561" s="8"/>
      <c r="IP5561" s="9"/>
      <c r="IQ5561" s="9"/>
      <c r="IR5561" s="9"/>
      <c r="IS5561" s="9"/>
      <c r="IT5561" s="9"/>
      <c r="IU5561" s="9"/>
      <c r="IV5561" s="9"/>
    </row>
    <row r="5562" s="5" customFormat="1" ht="15.75" customHeight="1" spans="3:256">
      <c r="C5562" s="7"/>
      <c r="D5562" s="1"/>
      <c r="E5562" s="1"/>
      <c r="F5562" s="8"/>
      <c r="IP5562" s="9"/>
      <c r="IQ5562" s="9"/>
      <c r="IR5562" s="9"/>
      <c r="IS5562" s="9"/>
      <c r="IT5562" s="9"/>
      <c r="IU5562" s="9"/>
      <c r="IV5562" s="9"/>
    </row>
    <row r="5563" s="5" customFormat="1" ht="15.75" customHeight="1" spans="3:256">
      <c r="C5563" s="7"/>
      <c r="D5563" s="1"/>
      <c r="E5563" s="1"/>
      <c r="F5563" s="8"/>
      <c r="IP5563" s="9"/>
      <c r="IQ5563" s="9"/>
      <c r="IR5563" s="9"/>
      <c r="IS5563" s="9"/>
      <c r="IT5563" s="9"/>
      <c r="IU5563" s="9"/>
      <c r="IV5563" s="9"/>
    </row>
    <row r="5564" s="5" customFormat="1" ht="15.75" customHeight="1" spans="3:256">
      <c r="C5564" s="7"/>
      <c r="D5564" s="1"/>
      <c r="E5564" s="1"/>
      <c r="F5564" s="8"/>
      <c r="IP5564" s="9"/>
      <c r="IQ5564" s="9"/>
      <c r="IR5564" s="9"/>
      <c r="IS5564" s="9"/>
      <c r="IT5564" s="9"/>
      <c r="IU5564" s="9"/>
      <c r="IV5564" s="9"/>
    </row>
    <row r="5565" s="5" customFormat="1" ht="15.75" customHeight="1" spans="3:256">
      <c r="C5565" s="7"/>
      <c r="D5565" s="1"/>
      <c r="E5565" s="1"/>
      <c r="F5565" s="8"/>
      <c r="IP5565" s="9"/>
      <c r="IQ5565" s="9"/>
      <c r="IR5565" s="9"/>
      <c r="IS5565" s="9"/>
      <c r="IT5565" s="9"/>
      <c r="IU5565" s="9"/>
      <c r="IV5565" s="9"/>
    </row>
    <row r="5566" s="5" customFormat="1" ht="15.75" customHeight="1" spans="3:256">
      <c r="C5566" s="7"/>
      <c r="D5566" s="1"/>
      <c r="E5566" s="1"/>
      <c r="F5566" s="8"/>
      <c r="IP5566" s="9"/>
      <c r="IQ5566" s="9"/>
      <c r="IR5566" s="9"/>
      <c r="IS5566" s="9"/>
      <c r="IT5566" s="9"/>
      <c r="IU5566" s="9"/>
      <c r="IV5566" s="9"/>
    </row>
    <row r="5567" s="5" customFormat="1" ht="15.75" customHeight="1" spans="3:256">
      <c r="C5567" s="7"/>
      <c r="D5567" s="1"/>
      <c r="E5567" s="1"/>
      <c r="F5567" s="8"/>
      <c r="IP5567" s="9"/>
      <c r="IQ5567" s="9"/>
      <c r="IR5567" s="9"/>
      <c r="IS5567" s="9"/>
      <c r="IT5567" s="9"/>
      <c r="IU5567" s="9"/>
      <c r="IV5567" s="9"/>
    </row>
    <row r="5568" s="5" customFormat="1" ht="15.75" customHeight="1" spans="3:256">
      <c r="C5568" s="7"/>
      <c r="D5568" s="1"/>
      <c r="E5568" s="1"/>
      <c r="F5568" s="8"/>
      <c r="IP5568" s="9"/>
      <c r="IQ5568" s="9"/>
      <c r="IR5568" s="9"/>
      <c r="IS5568" s="9"/>
      <c r="IT5568" s="9"/>
      <c r="IU5568" s="9"/>
      <c r="IV5568" s="9"/>
    </row>
    <row r="5569" s="5" customFormat="1" ht="15.75" customHeight="1" spans="3:256">
      <c r="C5569" s="7"/>
      <c r="D5569" s="1"/>
      <c r="E5569" s="1"/>
      <c r="F5569" s="8"/>
      <c r="IP5569" s="9"/>
      <c r="IQ5569" s="9"/>
      <c r="IR5569" s="9"/>
      <c r="IS5569" s="9"/>
      <c r="IT5569" s="9"/>
      <c r="IU5569" s="9"/>
      <c r="IV5569" s="9"/>
    </row>
    <row r="5570" s="5" customFormat="1" ht="15.75" customHeight="1" spans="3:256">
      <c r="C5570" s="7"/>
      <c r="D5570" s="1"/>
      <c r="E5570" s="1"/>
      <c r="F5570" s="8"/>
      <c r="IP5570" s="9"/>
      <c r="IQ5570" s="9"/>
      <c r="IR5570" s="9"/>
      <c r="IS5570" s="9"/>
      <c r="IT5570" s="9"/>
      <c r="IU5570" s="9"/>
      <c r="IV5570" s="9"/>
    </row>
    <row r="5571" s="5" customFormat="1" ht="15.75" customHeight="1" spans="3:256">
      <c r="C5571" s="7"/>
      <c r="D5571" s="1"/>
      <c r="E5571" s="1"/>
      <c r="F5571" s="8"/>
      <c r="IP5571" s="9"/>
      <c r="IQ5571" s="9"/>
      <c r="IR5571" s="9"/>
      <c r="IS5571" s="9"/>
      <c r="IT5571" s="9"/>
      <c r="IU5571" s="9"/>
      <c r="IV5571" s="9"/>
    </row>
    <row r="5572" s="5" customFormat="1" ht="15.75" customHeight="1" spans="3:256">
      <c r="C5572" s="7"/>
      <c r="D5572" s="1"/>
      <c r="E5572" s="1"/>
      <c r="F5572" s="8"/>
      <c r="IP5572" s="9"/>
      <c r="IQ5572" s="9"/>
      <c r="IR5572" s="9"/>
      <c r="IS5572" s="9"/>
      <c r="IT5572" s="9"/>
      <c r="IU5572" s="9"/>
      <c r="IV5572" s="9"/>
    </row>
    <row r="5573" s="5" customFormat="1" ht="15.75" customHeight="1" spans="3:256">
      <c r="C5573" s="7"/>
      <c r="D5573" s="1"/>
      <c r="E5573" s="1"/>
      <c r="F5573" s="8"/>
      <c r="IP5573" s="9"/>
      <c r="IQ5573" s="9"/>
      <c r="IR5573" s="9"/>
      <c r="IS5573" s="9"/>
      <c r="IT5573" s="9"/>
      <c r="IU5573" s="9"/>
      <c r="IV5573" s="9"/>
    </row>
    <row r="5574" s="5" customFormat="1" ht="15.75" customHeight="1" spans="3:256">
      <c r="C5574" s="7"/>
      <c r="D5574" s="1"/>
      <c r="E5574" s="1"/>
      <c r="F5574" s="8"/>
      <c r="IP5574" s="9"/>
      <c r="IQ5574" s="9"/>
      <c r="IR5574" s="9"/>
      <c r="IS5574" s="9"/>
      <c r="IT5574" s="9"/>
      <c r="IU5574" s="9"/>
      <c r="IV5574" s="9"/>
    </row>
    <row r="5575" s="5" customFormat="1" ht="15.75" customHeight="1" spans="3:256">
      <c r="C5575" s="7"/>
      <c r="D5575" s="1"/>
      <c r="E5575" s="1"/>
      <c r="F5575" s="8"/>
      <c r="IP5575" s="9"/>
      <c r="IQ5575" s="9"/>
      <c r="IR5575" s="9"/>
      <c r="IS5575" s="9"/>
      <c r="IT5575" s="9"/>
      <c r="IU5575" s="9"/>
      <c r="IV5575" s="9"/>
    </row>
    <row r="5576" s="5" customFormat="1" ht="15.75" customHeight="1" spans="3:256">
      <c r="C5576" s="7"/>
      <c r="D5576" s="1"/>
      <c r="E5576" s="1"/>
      <c r="F5576" s="8"/>
      <c r="IP5576" s="9"/>
      <c r="IQ5576" s="9"/>
      <c r="IR5576" s="9"/>
      <c r="IS5576" s="9"/>
      <c r="IT5576" s="9"/>
      <c r="IU5576" s="9"/>
      <c r="IV5576" s="9"/>
    </row>
    <row r="5577" s="5" customFormat="1" ht="15.75" customHeight="1" spans="3:256">
      <c r="C5577" s="7"/>
      <c r="D5577" s="1"/>
      <c r="E5577" s="1"/>
      <c r="F5577" s="8"/>
      <c r="IP5577" s="9"/>
      <c r="IQ5577" s="9"/>
      <c r="IR5577" s="9"/>
      <c r="IS5577" s="9"/>
      <c r="IT5577" s="9"/>
      <c r="IU5577" s="9"/>
      <c r="IV5577" s="9"/>
    </row>
    <row r="5578" s="5" customFormat="1" ht="15.75" customHeight="1" spans="3:256">
      <c r="C5578" s="7"/>
      <c r="D5578" s="1"/>
      <c r="E5578" s="1"/>
      <c r="F5578" s="8"/>
      <c r="IP5578" s="9"/>
      <c r="IQ5578" s="9"/>
      <c r="IR5578" s="9"/>
      <c r="IS5578" s="9"/>
      <c r="IT5578" s="9"/>
      <c r="IU5578" s="9"/>
      <c r="IV5578" s="9"/>
    </row>
    <row r="5579" s="5" customFormat="1" ht="15.75" customHeight="1" spans="3:256">
      <c r="C5579" s="7"/>
      <c r="D5579" s="1"/>
      <c r="E5579" s="1"/>
      <c r="F5579" s="8"/>
      <c r="IP5579" s="9"/>
      <c r="IQ5579" s="9"/>
      <c r="IR5579" s="9"/>
      <c r="IS5579" s="9"/>
      <c r="IT5579" s="9"/>
      <c r="IU5579" s="9"/>
      <c r="IV5579" s="9"/>
    </row>
    <row r="5580" s="5" customFormat="1" ht="15.75" customHeight="1" spans="3:256">
      <c r="C5580" s="7"/>
      <c r="D5580" s="1"/>
      <c r="E5580" s="1"/>
      <c r="F5580" s="8"/>
      <c r="IP5580" s="9"/>
      <c r="IQ5580" s="9"/>
      <c r="IR5580" s="9"/>
      <c r="IS5580" s="9"/>
      <c r="IT5580" s="9"/>
      <c r="IU5580" s="9"/>
      <c r="IV5580" s="9"/>
    </row>
    <row r="5581" s="5" customFormat="1" ht="15.75" customHeight="1" spans="3:256">
      <c r="C5581" s="7"/>
      <c r="D5581" s="1"/>
      <c r="E5581" s="1"/>
      <c r="F5581" s="8"/>
      <c r="IP5581" s="9"/>
      <c r="IQ5581" s="9"/>
      <c r="IR5581" s="9"/>
      <c r="IS5581" s="9"/>
      <c r="IT5581" s="9"/>
      <c r="IU5581" s="9"/>
      <c r="IV5581" s="9"/>
    </row>
    <row r="5582" s="5" customFormat="1" ht="15.75" customHeight="1" spans="3:256">
      <c r="C5582" s="7"/>
      <c r="D5582" s="1"/>
      <c r="E5582" s="1"/>
      <c r="F5582" s="8"/>
      <c r="IP5582" s="9"/>
      <c r="IQ5582" s="9"/>
      <c r="IR5582" s="9"/>
      <c r="IS5582" s="9"/>
      <c r="IT5582" s="9"/>
      <c r="IU5582" s="9"/>
      <c r="IV5582" s="9"/>
    </row>
    <row r="5583" s="5" customFormat="1" ht="15.75" customHeight="1" spans="3:256">
      <c r="C5583" s="7"/>
      <c r="D5583" s="1"/>
      <c r="E5583" s="1"/>
      <c r="F5583" s="8"/>
      <c r="IP5583" s="9"/>
      <c r="IQ5583" s="9"/>
      <c r="IR5583" s="9"/>
      <c r="IS5583" s="9"/>
      <c r="IT5583" s="9"/>
      <c r="IU5583" s="9"/>
      <c r="IV5583" s="9"/>
    </row>
    <row r="5584" s="5" customFormat="1" ht="15.75" customHeight="1" spans="3:256">
      <c r="C5584" s="7"/>
      <c r="D5584" s="1"/>
      <c r="E5584" s="1"/>
      <c r="F5584" s="8"/>
      <c r="IP5584" s="9"/>
      <c r="IQ5584" s="9"/>
      <c r="IR5584" s="9"/>
      <c r="IS5584" s="9"/>
      <c r="IT5584" s="9"/>
      <c r="IU5584" s="9"/>
      <c r="IV5584" s="9"/>
    </row>
    <row r="5585" s="5" customFormat="1" ht="15.75" customHeight="1" spans="3:256">
      <c r="C5585" s="7"/>
      <c r="D5585" s="1"/>
      <c r="E5585" s="1"/>
      <c r="F5585" s="8"/>
      <c r="IP5585" s="9"/>
      <c r="IQ5585" s="9"/>
      <c r="IR5585" s="9"/>
      <c r="IS5585" s="9"/>
      <c r="IT5585" s="9"/>
      <c r="IU5585" s="9"/>
      <c r="IV5585" s="9"/>
    </row>
    <row r="5586" s="5" customFormat="1" ht="15.75" customHeight="1" spans="3:256">
      <c r="C5586" s="7"/>
      <c r="D5586" s="1"/>
      <c r="E5586" s="1"/>
      <c r="F5586" s="8"/>
      <c r="IP5586" s="9"/>
      <c r="IQ5586" s="9"/>
      <c r="IR5586" s="9"/>
      <c r="IS5586" s="9"/>
      <c r="IT5586" s="9"/>
      <c r="IU5586" s="9"/>
      <c r="IV5586" s="9"/>
    </row>
    <row r="5587" s="5" customFormat="1" ht="15.75" customHeight="1" spans="3:256">
      <c r="C5587" s="7"/>
      <c r="D5587" s="1"/>
      <c r="E5587" s="1"/>
      <c r="F5587" s="8"/>
      <c r="IP5587" s="9"/>
      <c r="IQ5587" s="9"/>
      <c r="IR5587" s="9"/>
      <c r="IS5587" s="9"/>
      <c r="IT5587" s="9"/>
      <c r="IU5587" s="9"/>
      <c r="IV5587" s="9"/>
    </row>
    <row r="5588" s="5" customFormat="1" ht="15.75" customHeight="1" spans="3:256">
      <c r="C5588" s="7"/>
      <c r="D5588" s="1"/>
      <c r="E5588" s="1"/>
      <c r="F5588" s="8"/>
      <c r="IP5588" s="9"/>
      <c r="IQ5588" s="9"/>
      <c r="IR5588" s="9"/>
      <c r="IS5588" s="9"/>
      <c r="IT5588" s="9"/>
      <c r="IU5588" s="9"/>
      <c r="IV5588" s="9"/>
    </row>
    <row r="5589" s="5" customFormat="1" ht="15.75" customHeight="1" spans="3:256">
      <c r="C5589" s="7"/>
      <c r="D5589" s="1"/>
      <c r="E5589" s="1"/>
      <c r="F5589" s="8"/>
      <c r="IP5589" s="9"/>
      <c r="IQ5589" s="9"/>
      <c r="IR5589" s="9"/>
      <c r="IS5589" s="9"/>
      <c r="IT5589" s="9"/>
      <c r="IU5589" s="9"/>
      <c r="IV5589" s="9"/>
    </row>
    <row r="5590" s="5" customFormat="1" ht="15.75" customHeight="1" spans="3:256">
      <c r="C5590" s="7"/>
      <c r="D5590" s="1"/>
      <c r="E5590" s="1"/>
      <c r="F5590" s="8"/>
      <c r="IP5590" s="9"/>
      <c r="IQ5590" s="9"/>
      <c r="IR5590" s="9"/>
      <c r="IS5590" s="9"/>
      <c r="IT5590" s="9"/>
      <c r="IU5590" s="9"/>
      <c r="IV5590" s="9"/>
    </row>
    <row r="5591" s="5" customFormat="1" ht="15.75" customHeight="1" spans="3:256">
      <c r="C5591" s="7"/>
      <c r="D5591" s="1"/>
      <c r="E5591" s="1"/>
      <c r="F5591" s="8"/>
      <c r="IP5591" s="9"/>
      <c r="IQ5591" s="9"/>
      <c r="IR5591" s="9"/>
      <c r="IS5591" s="9"/>
      <c r="IT5591" s="9"/>
      <c r="IU5591" s="9"/>
      <c r="IV5591" s="9"/>
    </row>
    <row r="5592" s="5" customFormat="1" ht="15.75" customHeight="1" spans="3:256">
      <c r="C5592" s="7"/>
      <c r="D5592" s="1"/>
      <c r="E5592" s="1"/>
      <c r="F5592" s="8"/>
      <c r="IP5592" s="9"/>
      <c r="IQ5592" s="9"/>
      <c r="IR5592" s="9"/>
      <c r="IS5592" s="9"/>
      <c r="IT5592" s="9"/>
      <c r="IU5592" s="9"/>
      <c r="IV5592" s="9"/>
    </row>
    <row r="5593" s="5" customFormat="1" ht="15.75" customHeight="1" spans="3:256">
      <c r="C5593" s="7"/>
      <c r="D5593" s="1"/>
      <c r="E5593" s="1"/>
      <c r="F5593" s="8"/>
      <c r="IP5593" s="9"/>
      <c r="IQ5593" s="9"/>
      <c r="IR5593" s="9"/>
      <c r="IS5593" s="9"/>
      <c r="IT5593" s="9"/>
      <c r="IU5593" s="9"/>
      <c r="IV5593" s="9"/>
    </row>
    <row r="5594" s="5" customFormat="1" ht="15.75" customHeight="1" spans="3:256">
      <c r="C5594" s="7"/>
      <c r="D5594" s="1"/>
      <c r="E5594" s="1"/>
      <c r="F5594" s="8"/>
      <c r="IP5594" s="9"/>
      <c r="IQ5594" s="9"/>
      <c r="IR5594" s="9"/>
      <c r="IS5594" s="9"/>
      <c r="IT5594" s="9"/>
      <c r="IU5594" s="9"/>
      <c r="IV5594" s="9"/>
    </row>
    <row r="5595" s="5" customFormat="1" ht="15.75" customHeight="1" spans="3:256">
      <c r="C5595" s="7"/>
      <c r="D5595" s="1"/>
      <c r="E5595" s="1"/>
      <c r="F5595" s="8"/>
      <c r="IP5595" s="9"/>
      <c r="IQ5595" s="9"/>
      <c r="IR5595" s="9"/>
      <c r="IS5595" s="9"/>
      <c r="IT5595" s="9"/>
      <c r="IU5595" s="9"/>
      <c r="IV5595" s="9"/>
    </row>
    <row r="5596" s="5" customFormat="1" ht="15.75" customHeight="1" spans="3:256">
      <c r="C5596" s="7"/>
      <c r="D5596" s="1"/>
      <c r="E5596" s="1"/>
      <c r="F5596" s="8"/>
      <c r="IP5596" s="9"/>
      <c r="IQ5596" s="9"/>
      <c r="IR5596" s="9"/>
      <c r="IS5596" s="9"/>
      <c r="IT5596" s="9"/>
      <c r="IU5596" s="9"/>
      <c r="IV5596" s="9"/>
    </row>
    <row r="5597" s="5" customFormat="1" ht="15.75" customHeight="1" spans="3:256">
      <c r="C5597" s="7"/>
      <c r="D5597" s="1"/>
      <c r="E5597" s="1"/>
      <c r="F5597" s="8"/>
      <c r="IP5597" s="9"/>
      <c r="IQ5597" s="9"/>
      <c r="IR5597" s="9"/>
      <c r="IS5597" s="9"/>
      <c r="IT5597" s="9"/>
      <c r="IU5597" s="9"/>
      <c r="IV5597" s="9"/>
    </row>
    <row r="5598" s="5" customFormat="1" ht="15.75" customHeight="1" spans="3:256">
      <c r="C5598" s="7"/>
      <c r="D5598" s="1"/>
      <c r="E5598" s="1"/>
      <c r="F5598" s="8"/>
      <c r="IP5598" s="9"/>
      <c r="IQ5598" s="9"/>
      <c r="IR5598" s="9"/>
      <c r="IS5598" s="9"/>
      <c r="IT5598" s="9"/>
      <c r="IU5598" s="9"/>
      <c r="IV5598" s="9"/>
    </row>
    <row r="5599" s="5" customFormat="1" ht="15.75" customHeight="1" spans="3:256">
      <c r="C5599" s="7"/>
      <c r="D5599" s="1"/>
      <c r="E5599" s="1"/>
      <c r="F5599" s="8"/>
      <c r="IP5599" s="9"/>
      <c r="IQ5599" s="9"/>
      <c r="IR5599" s="9"/>
      <c r="IS5599" s="9"/>
      <c r="IT5599" s="9"/>
      <c r="IU5599" s="9"/>
      <c r="IV5599" s="9"/>
    </row>
    <row r="5600" s="5" customFormat="1" ht="15.75" customHeight="1" spans="3:256">
      <c r="C5600" s="7"/>
      <c r="D5600" s="1"/>
      <c r="E5600" s="1"/>
      <c r="F5600" s="8"/>
      <c r="IP5600" s="9"/>
      <c r="IQ5600" s="9"/>
      <c r="IR5600" s="9"/>
      <c r="IS5600" s="9"/>
      <c r="IT5600" s="9"/>
      <c r="IU5600" s="9"/>
      <c r="IV5600" s="9"/>
    </row>
    <row r="5601" s="5" customFormat="1" ht="15.75" customHeight="1" spans="3:256">
      <c r="C5601" s="7"/>
      <c r="D5601" s="1"/>
      <c r="E5601" s="1"/>
      <c r="F5601" s="8"/>
      <c r="IP5601" s="9"/>
      <c r="IQ5601" s="9"/>
      <c r="IR5601" s="9"/>
      <c r="IS5601" s="9"/>
      <c r="IT5601" s="9"/>
      <c r="IU5601" s="9"/>
      <c r="IV5601" s="9"/>
    </row>
    <row r="5602" s="5" customFormat="1" ht="15.75" customHeight="1" spans="3:256">
      <c r="C5602" s="7"/>
      <c r="D5602" s="1"/>
      <c r="E5602" s="1"/>
      <c r="F5602" s="8"/>
      <c r="IP5602" s="9"/>
      <c r="IQ5602" s="9"/>
      <c r="IR5602" s="9"/>
      <c r="IS5602" s="9"/>
      <c r="IT5602" s="9"/>
      <c r="IU5602" s="9"/>
      <c r="IV5602" s="9"/>
    </row>
    <row r="5603" s="5" customFormat="1" ht="15.75" customHeight="1" spans="3:256">
      <c r="C5603" s="7"/>
      <c r="D5603" s="1"/>
      <c r="E5603" s="1"/>
      <c r="F5603" s="8"/>
      <c r="IP5603" s="9"/>
      <c r="IQ5603" s="9"/>
      <c r="IR5603" s="9"/>
      <c r="IS5603" s="9"/>
      <c r="IT5603" s="9"/>
      <c r="IU5603" s="9"/>
      <c r="IV5603" s="9"/>
    </row>
    <row r="5604" s="5" customFormat="1" ht="15.75" customHeight="1" spans="3:256">
      <c r="C5604" s="7"/>
      <c r="D5604" s="1"/>
      <c r="E5604" s="1"/>
      <c r="F5604" s="8"/>
      <c r="IP5604" s="9"/>
      <c r="IQ5604" s="9"/>
      <c r="IR5604" s="9"/>
      <c r="IS5604" s="9"/>
      <c r="IT5604" s="9"/>
      <c r="IU5604" s="9"/>
      <c r="IV5604" s="9"/>
    </row>
    <row r="5605" s="5" customFormat="1" ht="15.75" customHeight="1" spans="3:256">
      <c r="C5605" s="7"/>
      <c r="D5605" s="1"/>
      <c r="E5605" s="1"/>
      <c r="F5605" s="8"/>
      <c r="IP5605" s="9"/>
      <c r="IQ5605" s="9"/>
      <c r="IR5605" s="9"/>
      <c r="IS5605" s="9"/>
      <c r="IT5605" s="9"/>
      <c r="IU5605" s="9"/>
      <c r="IV5605" s="9"/>
    </row>
    <row r="5606" s="5" customFormat="1" ht="15.75" customHeight="1" spans="3:256">
      <c r="C5606" s="7"/>
      <c r="D5606" s="1"/>
      <c r="E5606" s="1"/>
      <c r="F5606" s="8"/>
      <c r="IP5606" s="9"/>
      <c r="IQ5606" s="9"/>
      <c r="IR5606" s="9"/>
      <c r="IS5606" s="9"/>
      <c r="IT5606" s="9"/>
      <c r="IU5606" s="9"/>
      <c r="IV5606" s="9"/>
    </row>
    <row r="5607" s="5" customFormat="1" ht="15.75" customHeight="1" spans="3:256">
      <c r="C5607" s="7"/>
      <c r="D5607" s="1"/>
      <c r="E5607" s="1"/>
      <c r="F5607" s="8"/>
      <c r="IP5607" s="9"/>
      <c r="IQ5607" s="9"/>
      <c r="IR5607" s="9"/>
      <c r="IS5607" s="9"/>
      <c r="IT5607" s="9"/>
      <c r="IU5607" s="9"/>
      <c r="IV5607" s="9"/>
    </row>
    <row r="5608" s="5" customFormat="1" ht="15.75" customHeight="1" spans="3:256">
      <c r="C5608" s="7"/>
      <c r="D5608" s="1"/>
      <c r="E5608" s="1"/>
      <c r="F5608" s="8"/>
      <c r="IP5608" s="9"/>
      <c r="IQ5608" s="9"/>
      <c r="IR5608" s="9"/>
      <c r="IS5608" s="9"/>
      <c r="IT5608" s="9"/>
      <c r="IU5608" s="9"/>
      <c r="IV5608" s="9"/>
    </row>
    <row r="5609" s="5" customFormat="1" ht="15.75" customHeight="1" spans="3:256">
      <c r="C5609" s="7"/>
      <c r="D5609" s="1"/>
      <c r="E5609" s="1"/>
      <c r="F5609" s="8"/>
      <c r="IP5609" s="9"/>
      <c r="IQ5609" s="9"/>
      <c r="IR5609" s="9"/>
      <c r="IS5609" s="9"/>
      <c r="IT5609" s="9"/>
      <c r="IU5609" s="9"/>
      <c r="IV5609" s="9"/>
    </row>
    <row r="5610" s="5" customFormat="1" ht="15.75" customHeight="1" spans="3:256">
      <c r="C5610" s="7"/>
      <c r="D5610" s="1"/>
      <c r="E5610" s="1"/>
      <c r="F5610" s="8"/>
      <c r="IP5610" s="9"/>
      <c r="IQ5610" s="9"/>
      <c r="IR5610" s="9"/>
      <c r="IS5610" s="9"/>
      <c r="IT5610" s="9"/>
      <c r="IU5610" s="9"/>
      <c r="IV5610" s="9"/>
    </row>
    <row r="5611" s="5" customFormat="1" ht="15.75" customHeight="1" spans="3:256">
      <c r="C5611" s="7"/>
      <c r="D5611" s="1"/>
      <c r="E5611" s="1"/>
      <c r="F5611" s="8"/>
      <c r="IP5611" s="9"/>
      <c r="IQ5611" s="9"/>
      <c r="IR5611" s="9"/>
      <c r="IS5611" s="9"/>
      <c r="IT5611" s="9"/>
      <c r="IU5611" s="9"/>
      <c r="IV5611" s="9"/>
    </row>
    <row r="5612" s="5" customFormat="1" ht="15.75" customHeight="1" spans="3:256">
      <c r="C5612" s="7"/>
      <c r="D5612" s="1"/>
      <c r="E5612" s="1"/>
      <c r="F5612" s="8"/>
      <c r="IP5612" s="9"/>
      <c r="IQ5612" s="9"/>
      <c r="IR5612" s="9"/>
      <c r="IS5612" s="9"/>
      <c r="IT5612" s="9"/>
      <c r="IU5612" s="9"/>
      <c r="IV5612" s="9"/>
    </row>
    <row r="5613" s="5" customFormat="1" ht="15.75" customHeight="1" spans="3:256">
      <c r="C5613" s="7"/>
      <c r="D5613" s="1"/>
      <c r="E5613" s="1"/>
      <c r="F5613" s="8"/>
      <c r="IP5613" s="9"/>
      <c r="IQ5613" s="9"/>
      <c r="IR5613" s="9"/>
      <c r="IS5613" s="9"/>
      <c r="IT5613" s="9"/>
      <c r="IU5613" s="9"/>
      <c r="IV5613" s="9"/>
    </row>
    <row r="5614" s="5" customFormat="1" ht="15.75" customHeight="1" spans="3:256">
      <c r="C5614" s="7"/>
      <c r="D5614" s="1"/>
      <c r="E5614" s="1"/>
      <c r="F5614" s="8"/>
      <c r="IP5614" s="9"/>
      <c r="IQ5614" s="9"/>
      <c r="IR5614" s="9"/>
      <c r="IS5614" s="9"/>
      <c r="IT5614" s="9"/>
      <c r="IU5614" s="9"/>
      <c r="IV5614" s="9"/>
    </row>
    <row r="5615" s="5" customFormat="1" ht="15.75" customHeight="1" spans="3:256">
      <c r="C5615" s="7"/>
      <c r="D5615" s="1"/>
      <c r="E5615" s="1"/>
      <c r="F5615" s="8"/>
      <c r="IP5615" s="9"/>
      <c r="IQ5615" s="9"/>
      <c r="IR5615" s="9"/>
      <c r="IS5615" s="9"/>
      <c r="IT5615" s="9"/>
      <c r="IU5615" s="9"/>
      <c r="IV5615" s="9"/>
    </row>
    <row r="5616" s="5" customFormat="1" ht="15.75" customHeight="1" spans="3:256">
      <c r="C5616" s="7"/>
      <c r="D5616" s="1"/>
      <c r="E5616" s="1"/>
      <c r="F5616" s="8"/>
      <c r="IP5616" s="9"/>
      <c r="IQ5616" s="9"/>
      <c r="IR5616" s="9"/>
      <c r="IS5616" s="9"/>
      <c r="IT5616" s="9"/>
      <c r="IU5616" s="9"/>
      <c r="IV5616" s="9"/>
    </row>
    <row r="5617" s="5" customFormat="1" ht="15.75" customHeight="1" spans="3:256">
      <c r="C5617" s="7"/>
      <c r="D5617" s="1"/>
      <c r="E5617" s="1"/>
      <c r="F5617" s="8"/>
      <c r="IP5617" s="9"/>
      <c r="IQ5617" s="9"/>
      <c r="IR5617" s="9"/>
      <c r="IS5617" s="9"/>
      <c r="IT5617" s="9"/>
      <c r="IU5617" s="9"/>
      <c r="IV5617" s="9"/>
    </row>
    <row r="5618" s="5" customFormat="1" ht="15.75" customHeight="1" spans="3:256">
      <c r="C5618" s="7"/>
      <c r="D5618" s="1"/>
      <c r="E5618" s="1"/>
      <c r="F5618" s="8"/>
      <c r="IP5618" s="9"/>
      <c r="IQ5618" s="9"/>
      <c r="IR5618" s="9"/>
      <c r="IS5618" s="9"/>
      <c r="IT5618" s="9"/>
      <c r="IU5618" s="9"/>
      <c r="IV5618" s="9"/>
    </row>
    <row r="5619" s="5" customFormat="1" ht="15.75" customHeight="1" spans="3:256">
      <c r="C5619" s="7"/>
      <c r="D5619" s="1"/>
      <c r="E5619" s="1"/>
      <c r="F5619" s="8"/>
      <c r="IP5619" s="9"/>
      <c r="IQ5619" s="9"/>
      <c r="IR5619" s="9"/>
      <c r="IS5619" s="9"/>
      <c r="IT5619" s="9"/>
      <c r="IU5619" s="9"/>
      <c r="IV5619" s="9"/>
    </row>
    <row r="5620" s="5" customFormat="1" ht="15.75" customHeight="1" spans="3:256">
      <c r="C5620" s="7"/>
      <c r="D5620" s="1"/>
      <c r="E5620" s="1"/>
      <c r="F5620" s="8"/>
      <c r="IP5620" s="9"/>
      <c r="IQ5620" s="9"/>
      <c r="IR5620" s="9"/>
      <c r="IS5620" s="9"/>
      <c r="IT5620" s="9"/>
      <c r="IU5620" s="9"/>
      <c r="IV5620" s="9"/>
    </row>
    <row r="5621" s="5" customFormat="1" ht="15.75" customHeight="1" spans="3:256">
      <c r="C5621" s="7"/>
      <c r="D5621" s="1"/>
      <c r="E5621" s="1"/>
      <c r="F5621" s="8"/>
      <c r="IP5621" s="9"/>
      <c r="IQ5621" s="9"/>
      <c r="IR5621" s="9"/>
      <c r="IS5621" s="9"/>
      <c r="IT5621" s="9"/>
      <c r="IU5621" s="9"/>
      <c r="IV5621" s="9"/>
    </row>
    <row r="5622" s="5" customFormat="1" ht="15.75" customHeight="1" spans="3:256">
      <c r="C5622" s="7"/>
      <c r="D5622" s="1"/>
      <c r="E5622" s="1"/>
      <c r="F5622" s="8"/>
      <c r="IP5622" s="9"/>
      <c r="IQ5622" s="9"/>
      <c r="IR5622" s="9"/>
      <c r="IS5622" s="9"/>
      <c r="IT5622" s="9"/>
      <c r="IU5622" s="9"/>
      <c r="IV5622" s="9"/>
    </row>
    <row r="5623" s="5" customFormat="1" ht="15.75" customHeight="1" spans="3:256">
      <c r="C5623" s="7"/>
      <c r="D5623" s="1"/>
      <c r="E5623" s="1"/>
      <c r="F5623" s="8"/>
      <c r="IP5623" s="9"/>
      <c r="IQ5623" s="9"/>
      <c r="IR5623" s="9"/>
      <c r="IS5623" s="9"/>
      <c r="IT5623" s="9"/>
      <c r="IU5623" s="9"/>
      <c r="IV5623" s="9"/>
    </row>
    <row r="5624" s="5" customFormat="1" ht="15.75" customHeight="1" spans="3:256">
      <c r="C5624" s="7"/>
      <c r="D5624" s="1"/>
      <c r="E5624" s="1"/>
      <c r="F5624" s="8"/>
      <c r="IP5624" s="9"/>
      <c r="IQ5624" s="9"/>
      <c r="IR5624" s="9"/>
      <c r="IS5624" s="9"/>
      <c r="IT5624" s="9"/>
      <c r="IU5624" s="9"/>
      <c r="IV5624" s="9"/>
    </row>
    <row r="5625" s="5" customFormat="1" ht="15.75" customHeight="1" spans="3:256">
      <c r="C5625" s="7"/>
      <c r="D5625" s="1"/>
      <c r="E5625" s="1"/>
      <c r="F5625" s="8"/>
      <c r="IP5625" s="9"/>
      <c r="IQ5625" s="9"/>
      <c r="IR5625" s="9"/>
      <c r="IS5625" s="9"/>
      <c r="IT5625" s="9"/>
      <c r="IU5625" s="9"/>
      <c r="IV5625" s="9"/>
    </row>
    <row r="5626" s="5" customFormat="1" ht="15.75" customHeight="1" spans="3:256">
      <c r="C5626" s="7"/>
      <c r="D5626" s="1"/>
      <c r="E5626" s="1"/>
      <c r="F5626" s="8"/>
      <c r="IP5626" s="9"/>
      <c r="IQ5626" s="9"/>
      <c r="IR5626" s="9"/>
      <c r="IS5626" s="9"/>
      <c r="IT5626" s="9"/>
      <c r="IU5626" s="9"/>
      <c r="IV5626" s="9"/>
    </row>
    <row r="5627" s="5" customFormat="1" ht="15.75" customHeight="1" spans="3:256">
      <c r="C5627" s="7"/>
      <c r="D5627" s="1"/>
      <c r="E5627" s="1"/>
      <c r="F5627" s="8"/>
      <c r="IP5627" s="9"/>
      <c r="IQ5627" s="9"/>
      <c r="IR5627" s="9"/>
      <c r="IS5627" s="9"/>
      <c r="IT5627" s="9"/>
      <c r="IU5627" s="9"/>
      <c r="IV5627" s="9"/>
    </row>
    <row r="5628" s="5" customFormat="1" ht="15.75" customHeight="1" spans="3:256">
      <c r="C5628" s="7"/>
      <c r="D5628" s="1"/>
      <c r="E5628" s="1"/>
      <c r="F5628" s="8"/>
      <c r="IP5628" s="9"/>
      <c r="IQ5628" s="9"/>
      <c r="IR5628" s="9"/>
      <c r="IS5628" s="9"/>
      <c r="IT5628" s="9"/>
      <c r="IU5628" s="9"/>
      <c r="IV5628" s="9"/>
    </row>
    <row r="5629" s="5" customFormat="1" ht="15.75" customHeight="1" spans="3:256">
      <c r="C5629" s="7"/>
      <c r="D5629" s="1"/>
      <c r="E5629" s="1"/>
      <c r="F5629" s="8"/>
      <c r="IP5629" s="9"/>
      <c r="IQ5629" s="9"/>
      <c r="IR5629" s="9"/>
      <c r="IS5629" s="9"/>
      <c r="IT5629" s="9"/>
      <c r="IU5629" s="9"/>
      <c r="IV5629" s="9"/>
    </row>
    <row r="5630" s="5" customFormat="1" ht="15.75" customHeight="1" spans="3:256">
      <c r="C5630" s="7"/>
      <c r="D5630" s="1"/>
      <c r="E5630" s="1"/>
      <c r="F5630" s="8"/>
      <c r="IP5630" s="9"/>
      <c r="IQ5630" s="9"/>
      <c r="IR5630" s="9"/>
      <c r="IS5630" s="9"/>
      <c r="IT5630" s="9"/>
      <c r="IU5630" s="9"/>
      <c r="IV5630" s="9"/>
    </row>
    <row r="5631" s="5" customFormat="1" ht="15.75" customHeight="1" spans="3:256">
      <c r="C5631" s="7"/>
      <c r="D5631" s="1"/>
      <c r="E5631" s="1"/>
      <c r="F5631" s="8"/>
      <c r="IP5631" s="9"/>
      <c r="IQ5631" s="9"/>
      <c r="IR5631" s="9"/>
      <c r="IS5631" s="9"/>
      <c r="IT5631" s="9"/>
      <c r="IU5631" s="9"/>
      <c r="IV5631" s="9"/>
    </row>
    <row r="5632" s="5" customFormat="1" ht="15.75" customHeight="1" spans="3:256">
      <c r="C5632" s="7"/>
      <c r="D5632" s="1"/>
      <c r="E5632" s="1"/>
      <c r="F5632" s="8"/>
      <c r="IP5632" s="9"/>
      <c r="IQ5632" s="9"/>
      <c r="IR5632" s="9"/>
      <c r="IS5632" s="9"/>
      <c r="IT5632" s="9"/>
      <c r="IU5632" s="9"/>
      <c r="IV5632" s="9"/>
    </row>
    <row r="5633" s="5" customFormat="1" ht="15.75" customHeight="1" spans="3:256">
      <c r="C5633" s="7"/>
      <c r="D5633" s="1"/>
      <c r="E5633" s="1"/>
      <c r="F5633" s="8"/>
      <c r="IP5633" s="9"/>
      <c r="IQ5633" s="9"/>
      <c r="IR5633" s="9"/>
      <c r="IS5633" s="9"/>
      <c r="IT5633" s="9"/>
      <c r="IU5633" s="9"/>
      <c r="IV5633" s="9"/>
    </row>
    <row r="5634" s="5" customFormat="1" ht="15.75" customHeight="1" spans="3:256">
      <c r="C5634" s="7"/>
      <c r="D5634" s="1"/>
      <c r="E5634" s="1"/>
      <c r="F5634" s="8"/>
      <c r="IP5634" s="9"/>
      <c r="IQ5634" s="9"/>
      <c r="IR5634" s="9"/>
      <c r="IS5634" s="9"/>
      <c r="IT5634" s="9"/>
      <c r="IU5634" s="9"/>
      <c r="IV5634" s="9"/>
    </row>
    <row r="5635" s="5" customFormat="1" ht="15.75" customHeight="1" spans="3:256">
      <c r="C5635" s="7"/>
      <c r="D5635" s="1"/>
      <c r="E5635" s="1"/>
      <c r="F5635" s="8"/>
      <c r="IP5635" s="9"/>
      <c r="IQ5635" s="9"/>
      <c r="IR5635" s="9"/>
      <c r="IS5635" s="9"/>
      <c r="IT5635" s="9"/>
      <c r="IU5635" s="9"/>
      <c r="IV5635" s="9"/>
    </row>
    <row r="5636" s="5" customFormat="1" ht="15.75" customHeight="1" spans="3:256">
      <c r="C5636" s="7"/>
      <c r="D5636" s="1"/>
      <c r="E5636" s="1"/>
      <c r="F5636" s="8"/>
      <c r="IP5636" s="9"/>
      <c r="IQ5636" s="9"/>
      <c r="IR5636" s="9"/>
      <c r="IS5636" s="9"/>
      <c r="IT5636" s="9"/>
      <c r="IU5636" s="9"/>
      <c r="IV5636" s="9"/>
    </row>
    <row r="5637" s="5" customFormat="1" ht="15.75" customHeight="1" spans="3:256">
      <c r="C5637" s="7"/>
      <c r="D5637" s="1"/>
      <c r="E5637" s="1"/>
      <c r="F5637" s="8"/>
      <c r="IP5637" s="9"/>
      <c r="IQ5637" s="9"/>
      <c r="IR5637" s="9"/>
      <c r="IS5637" s="9"/>
      <c r="IT5637" s="9"/>
      <c r="IU5637" s="9"/>
      <c r="IV5637" s="9"/>
    </row>
    <row r="5638" s="5" customFormat="1" ht="15.75" customHeight="1" spans="3:256">
      <c r="C5638" s="7"/>
      <c r="D5638" s="1"/>
      <c r="E5638" s="1"/>
      <c r="F5638" s="8"/>
      <c r="IP5638" s="9"/>
      <c r="IQ5638" s="9"/>
      <c r="IR5638" s="9"/>
      <c r="IS5638" s="9"/>
      <c r="IT5638" s="9"/>
      <c r="IU5638" s="9"/>
      <c r="IV5638" s="9"/>
    </row>
    <row r="5639" s="5" customFormat="1" ht="15.75" customHeight="1" spans="3:256">
      <c r="C5639" s="7"/>
      <c r="D5639" s="1"/>
      <c r="E5639" s="1"/>
      <c r="F5639" s="8"/>
      <c r="IP5639" s="9"/>
      <c r="IQ5639" s="9"/>
      <c r="IR5639" s="9"/>
      <c r="IS5639" s="9"/>
      <c r="IT5639" s="9"/>
      <c r="IU5639" s="9"/>
      <c r="IV5639" s="9"/>
    </row>
    <row r="5640" s="5" customFormat="1" ht="15.75" customHeight="1" spans="3:256">
      <c r="C5640" s="7"/>
      <c r="D5640" s="1"/>
      <c r="E5640" s="1"/>
      <c r="F5640" s="8"/>
      <c r="IP5640" s="9"/>
      <c r="IQ5640" s="9"/>
      <c r="IR5640" s="9"/>
      <c r="IS5640" s="9"/>
      <c r="IT5640" s="9"/>
      <c r="IU5640" s="9"/>
      <c r="IV5640" s="9"/>
    </row>
    <row r="5641" s="5" customFormat="1" ht="15.75" customHeight="1" spans="3:256">
      <c r="C5641" s="7"/>
      <c r="D5641" s="1"/>
      <c r="E5641" s="1"/>
      <c r="F5641" s="8"/>
      <c r="IP5641" s="9"/>
      <c r="IQ5641" s="9"/>
      <c r="IR5641" s="9"/>
      <c r="IS5641" s="9"/>
      <c r="IT5641" s="9"/>
      <c r="IU5641" s="9"/>
      <c r="IV5641" s="9"/>
    </row>
    <row r="5642" s="5" customFormat="1" ht="15.75" customHeight="1" spans="3:256">
      <c r="C5642" s="7"/>
      <c r="D5642" s="1"/>
      <c r="E5642" s="1"/>
      <c r="F5642" s="8"/>
      <c r="IP5642" s="9"/>
      <c r="IQ5642" s="9"/>
      <c r="IR5642" s="9"/>
      <c r="IS5642" s="9"/>
      <c r="IT5642" s="9"/>
      <c r="IU5642" s="9"/>
      <c r="IV5642" s="9"/>
    </row>
    <row r="5643" s="5" customFormat="1" ht="15.75" customHeight="1" spans="3:256">
      <c r="C5643" s="7"/>
      <c r="D5643" s="1"/>
      <c r="E5643" s="1"/>
      <c r="F5643" s="8"/>
      <c r="IP5643" s="9"/>
      <c r="IQ5643" s="9"/>
      <c r="IR5643" s="9"/>
      <c r="IS5643" s="9"/>
      <c r="IT5643" s="9"/>
      <c r="IU5643" s="9"/>
      <c r="IV5643" s="9"/>
    </row>
    <row r="5644" s="5" customFormat="1" ht="15.75" customHeight="1" spans="3:256">
      <c r="C5644" s="7"/>
      <c r="D5644" s="1"/>
      <c r="E5644" s="1"/>
      <c r="F5644" s="8"/>
      <c r="IP5644" s="9"/>
      <c r="IQ5644" s="9"/>
      <c r="IR5644" s="9"/>
      <c r="IS5644" s="9"/>
      <c r="IT5644" s="9"/>
      <c r="IU5644" s="9"/>
      <c r="IV5644" s="9"/>
    </row>
    <row r="5645" s="5" customFormat="1" ht="15.75" customHeight="1" spans="3:256">
      <c r="C5645" s="7"/>
      <c r="D5645" s="1"/>
      <c r="E5645" s="1"/>
      <c r="F5645" s="8"/>
      <c r="IP5645" s="9"/>
      <c r="IQ5645" s="9"/>
      <c r="IR5645" s="9"/>
      <c r="IS5645" s="9"/>
      <c r="IT5645" s="9"/>
      <c r="IU5645" s="9"/>
      <c r="IV5645" s="9"/>
    </row>
    <row r="5646" s="5" customFormat="1" ht="15.75" customHeight="1" spans="3:256">
      <c r="C5646" s="7"/>
      <c r="D5646" s="1"/>
      <c r="E5646" s="1"/>
      <c r="F5646" s="8"/>
      <c r="IP5646" s="9"/>
      <c r="IQ5646" s="9"/>
      <c r="IR5646" s="9"/>
      <c r="IS5646" s="9"/>
      <c r="IT5646" s="9"/>
      <c r="IU5646" s="9"/>
      <c r="IV5646" s="9"/>
    </row>
    <row r="5647" s="5" customFormat="1" ht="15.75" customHeight="1" spans="3:256">
      <c r="C5647" s="7"/>
      <c r="D5647" s="1"/>
      <c r="E5647" s="1"/>
      <c r="F5647" s="8"/>
      <c r="IP5647" s="9"/>
      <c r="IQ5647" s="9"/>
      <c r="IR5647" s="9"/>
      <c r="IS5647" s="9"/>
      <c r="IT5647" s="9"/>
      <c r="IU5647" s="9"/>
      <c r="IV5647" s="9"/>
    </row>
    <row r="5648" s="5" customFormat="1" ht="15.75" customHeight="1" spans="3:256">
      <c r="C5648" s="7"/>
      <c r="D5648" s="1"/>
      <c r="E5648" s="1"/>
      <c r="F5648" s="8"/>
      <c r="IP5648" s="9"/>
      <c r="IQ5648" s="9"/>
      <c r="IR5648" s="9"/>
      <c r="IS5648" s="9"/>
      <c r="IT5648" s="9"/>
      <c r="IU5648" s="9"/>
      <c r="IV5648" s="9"/>
    </row>
    <row r="5649" s="5" customFormat="1" ht="15.75" customHeight="1" spans="3:256">
      <c r="C5649" s="7"/>
      <c r="D5649" s="1"/>
      <c r="E5649" s="1"/>
      <c r="F5649" s="8"/>
      <c r="IP5649" s="9"/>
      <c r="IQ5649" s="9"/>
      <c r="IR5649" s="9"/>
      <c r="IS5649" s="9"/>
      <c r="IT5649" s="9"/>
      <c r="IU5649" s="9"/>
      <c r="IV5649" s="9"/>
    </row>
    <row r="5650" s="5" customFormat="1" ht="15.75" customHeight="1" spans="3:256">
      <c r="C5650" s="7"/>
      <c r="D5650" s="1"/>
      <c r="E5650" s="1"/>
      <c r="F5650" s="8"/>
      <c r="IP5650" s="9"/>
      <c r="IQ5650" s="9"/>
      <c r="IR5650" s="9"/>
      <c r="IS5650" s="9"/>
      <c r="IT5650" s="9"/>
      <c r="IU5650" s="9"/>
      <c r="IV5650" s="9"/>
    </row>
    <row r="5651" s="5" customFormat="1" ht="15.75" customHeight="1" spans="3:256">
      <c r="C5651" s="7"/>
      <c r="D5651" s="1"/>
      <c r="E5651" s="1"/>
      <c r="F5651" s="8"/>
      <c r="IP5651" s="9"/>
      <c r="IQ5651" s="9"/>
      <c r="IR5651" s="9"/>
      <c r="IS5651" s="9"/>
      <c r="IT5651" s="9"/>
      <c r="IU5651" s="9"/>
      <c r="IV5651" s="9"/>
    </row>
    <row r="5652" s="5" customFormat="1" ht="15.75" customHeight="1" spans="3:256">
      <c r="C5652" s="7"/>
      <c r="D5652" s="1"/>
      <c r="E5652" s="1"/>
      <c r="F5652" s="8"/>
      <c r="IP5652" s="9"/>
      <c r="IQ5652" s="9"/>
      <c r="IR5652" s="9"/>
      <c r="IS5652" s="9"/>
      <c r="IT5652" s="9"/>
      <c r="IU5652" s="9"/>
      <c r="IV5652" s="9"/>
    </row>
    <row r="5653" s="5" customFormat="1" ht="15.75" customHeight="1" spans="3:256">
      <c r="C5653" s="7"/>
      <c r="D5653" s="1"/>
      <c r="E5653" s="1"/>
      <c r="F5653" s="8"/>
      <c r="IP5653" s="9"/>
      <c r="IQ5653" s="9"/>
      <c r="IR5653" s="9"/>
      <c r="IS5653" s="9"/>
      <c r="IT5653" s="9"/>
      <c r="IU5653" s="9"/>
      <c r="IV5653" s="9"/>
    </row>
    <row r="5654" s="5" customFormat="1" ht="15.75" customHeight="1" spans="3:256">
      <c r="C5654" s="7"/>
      <c r="D5654" s="1"/>
      <c r="E5654" s="1"/>
      <c r="F5654" s="8"/>
      <c r="IP5654" s="9"/>
      <c r="IQ5654" s="9"/>
      <c r="IR5654" s="9"/>
      <c r="IS5654" s="9"/>
      <c r="IT5654" s="9"/>
      <c r="IU5654" s="9"/>
      <c r="IV5654" s="9"/>
    </row>
    <row r="5655" s="5" customFormat="1" ht="15.75" customHeight="1" spans="3:256">
      <c r="C5655" s="7"/>
      <c r="D5655" s="1"/>
      <c r="E5655" s="1"/>
      <c r="F5655" s="8"/>
      <c r="IP5655" s="9"/>
      <c r="IQ5655" s="9"/>
      <c r="IR5655" s="9"/>
      <c r="IS5655" s="9"/>
      <c r="IT5655" s="9"/>
      <c r="IU5655" s="9"/>
      <c r="IV5655" s="9"/>
    </row>
    <row r="5656" s="5" customFormat="1" ht="15.75" customHeight="1" spans="3:256">
      <c r="C5656" s="7"/>
      <c r="D5656" s="1"/>
      <c r="E5656" s="1"/>
      <c r="F5656" s="8"/>
      <c r="IP5656" s="9"/>
      <c r="IQ5656" s="9"/>
      <c r="IR5656" s="9"/>
      <c r="IS5656" s="9"/>
      <c r="IT5656" s="9"/>
      <c r="IU5656" s="9"/>
      <c r="IV5656" s="9"/>
    </row>
    <row r="5657" s="5" customFormat="1" ht="15.75" customHeight="1" spans="3:256">
      <c r="C5657" s="7"/>
      <c r="D5657" s="1"/>
      <c r="E5657" s="1"/>
      <c r="F5657" s="8"/>
      <c r="IP5657" s="9"/>
      <c r="IQ5657" s="9"/>
      <c r="IR5657" s="9"/>
      <c r="IS5657" s="9"/>
      <c r="IT5657" s="9"/>
      <c r="IU5657" s="9"/>
      <c r="IV5657" s="9"/>
    </row>
    <row r="5658" s="5" customFormat="1" ht="15.75" customHeight="1" spans="3:256">
      <c r="C5658" s="7"/>
      <c r="D5658" s="1"/>
      <c r="E5658" s="1"/>
      <c r="F5658" s="8"/>
      <c r="IP5658" s="9"/>
      <c r="IQ5658" s="9"/>
      <c r="IR5658" s="9"/>
      <c r="IS5658" s="9"/>
      <c r="IT5658" s="9"/>
      <c r="IU5658" s="9"/>
      <c r="IV5658" s="9"/>
    </row>
    <row r="5659" s="5" customFormat="1" ht="15.75" customHeight="1" spans="3:256">
      <c r="C5659" s="7"/>
      <c r="D5659" s="1"/>
      <c r="E5659" s="1"/>
      <c r="F5659" s="8"/>
      <c r="IP5659" s="9"/>
      <c r="IQ5659" s="9"/>
      <c r="IR5659" s="9"/>
      <c r="IS5659" s="9"/>
      <c r="IT5659" s="9"/>
      <c r="IU5659" s="9"/>
      <c r="IV5659" s="9"/>
    </row>
    <row r="5660" s="5" customFormat="1" ht="15.75" customHeight="1" spans="3:256">
      <c r="C5660" s="7"/>
      <c r="D5660" s="1"/>
      <c r="E5660" s="1"/>
      <c r="F5660" s="8"/>
      <c r="IP5660" s="9"/>
      <c r="IQ5660" s="9"/>
      <c r="IR5660" s="9"/>
      <c r="IS5660" s="9"/>
      <c r="IT5660" s="9"/>
      <c r="IU5660" s="9"/>
      <c r="IV5660" s="9"/>
    </row>
    <row r="5661" s="5" customFormat="1" ht="15.75" customHeight="1" spans="3:256">
      <c r="C5661" s="7"/>
      <c r="D5661" s="1"/>
      <c r="E5661" s="1"/>
      <c r="F5661" s="8"/>
      <c r="IP5661" s="9"/>
      <c r="IQ5661" s="9"/>
      <c r="IR5661" s="9"/>
      <c r="IS5661" s="9"/>
      <c r="IT5661" s="9"/>
      <c r="IU5661" s="9"/>
      <c r="IV5661" s="9"/>
    </row>
    <row r="5662" s="5" customFormat="1" ht="15.75" customHeight="1" spans="3:256">
      <c r="C5662" s="7"/>
      <c r="D5662" s="1"/>
      <c r="E5662" s="1"/>
      <c r="F5662" s="8"/>
      <c r="IP5662" s="9"/>
      <c r="IQ5662" s="9"/>
      <c r="IR5662" s="9"/>
      <c r="IS5662" s="9"/>
      <c r="IT5662" s="9"/>
      <c r="IU5662" s="9"/>
      <c r="IV5662" s="9"/>
    </row>
    <row r="5663" s="5" customFormat="1" ht="15.75" customHeight="1" spans="3:256">
      <c r="C5663" s="7"/>
      <c r="D5663" s="1"/>
      <c r="E5663" s="1"/>
      <c r="F5663" s="8"/>
      <c r="IP5663" s="9"/>
      <c r="IQ5663" s="9"/>
      <c r="IR5663" s="9"/>
      <c r="IS5663" s="9"/>
      <c r="IT5663" s="9"/>
      <c r="IU5663" s="9"/>
      <c r="IV5663" s="9"/>
    </row>
    <row r="5664" s="5" customFormat="1" ht="15.75" customHeight="1" spans="3:256">
      <c r="C5664" s="7"/>
      <c r="D5664" s="1"/>
      <c r="E5664" s="1"/>
      <c r="F5664" s="8"/>
      <c r="IP5664" s="9"/>
      <c r="IQ5664" s="9"/>
      <c r="IR5664" s="9"/>
      <c r="IS5664" s="9"/>
      <c r="IT5664" s="9"/>
      <c r="IU5664" s="9"/>
      <c r="IV5664" s="9"/>
    </row>
    <row r="5665" s="5" customFormat="1" ht="15.75" customHeight="1" spans="3:256">
      <c r="C5665" s="7"/>
      <c r="D5665" s="1"/>
      <c r="E5665" s="1"/>
      <c r="F5665" s="8"/>
      <c r="IP5665" s="9"/>
      <c r="IQ5665" s="9"/>
      <c r="IR5665" s="9"/>
      <c r="IS5665" s="9"/>
      <c r="IT5665" s="9"/>
      <c r="IU5665" s="9"/>
      <c r="IV5665" s="9"/>
    </row>
    <row r="5666" s="5" customFormat="1" ht="15.75" customHeight="1" spans="3:256">
      <c r="C5666" s="7"/>
      <c r="D5666" s="1"/>
      <c r="E5666" s="1"/>
      <c r="F5666" s="8"/>
      <c r="IP5666" s="9"/>
      <c r="IQ5666" s="9"/>
      <c r="IR5666" s="9"/>
      <c r="IS5666" s="9"/>
      <c r="IT5666" s="9"/>
      <c r="IU5666" s="9"/>
      <c r="IV5666" s="9"/>
    </row>
    <row r="5667" s="5" customFormat="1" ht="15.75" customHeight="1" spans="3:256">
      <c r="C5667" s="7"/>
      <c r="D5667" s="1"/>
      <c r="E5667" s="1"/>
      <c r="F5667" s="8"/>
      <c r="IP5667" s="9"/>
      <c r="IQ5667" s="9"/>
      <c r="IR5667" s="9"/>
      <c r="IS5667" s="9"/>
      <c r="IT5667" s="9"/>
      <c r="IU5667" s="9"/>
      <c r="IV5667" s="9"/>
    </row>
    <row r="5668" s="5" customFormat="1" ht="15.75" customHeight="1" spans="3:256">
      <c r="C5668" s="7"/>
      <c r="D5668" s="1"/>
      <c r="E5668" s="1"/>
      <c r="F5668" s="8"/>
      <c r="IP5668" s="9"/>
      <c r="IQ5668" s="9"/>
      <c r="IR5668" s="9"/>
      <c r="IS5668" s="9"/>
      <c r="IT5668" s="9"/>
      <c r="IU5668" s="9"/>
      <c r="IV5668" s="9"/>
    </row>
    <row r="5669" s="5" customFormat="1" ht="15.75" customHeight="1" spans="3:256">
      <c r="C5669" s="7"/>
      <c r="D5669" s="1"/>
      <c r="E5669" s="1"/>
      <c r="F5669" s="8"/>
      <c r="IP5669" s="9"/>
      <c r="IQ5669" s="9"/>
      <c r="IR5669" s="9"/>
      <c r="IS5669" s="9"/>
      <c r="IT5669" s="9"/>
      <c r="IU5669" s="9"/>
      <c r="IV5669" s="9"/>
    </row>
    <row r="5670" s="5" customFormat="1" ht="15.75" customHeight="1" spans="3:256">
      <c r="C5670" s="7"/>
      <c r="D5670" s="1"/>
      <c r="E5670" s="1"/>
      <c r="F5670" s="8"/>
      <c r="IP5670" s="9"/>
      <c r="IQ5670" s="9"/>
      <c r="IR5670" s="9"/>
      <c r="IS5670" s="9"/>
      <c r="IT5670" s="9"/>
      <c r="IU5670" s="9"/>
      <c r="IV5670" s="9"/>
    </row>
    <row r="5671" s="5" customFormat="1" ht="15.75" customHeight="1" spans="3:256">
      <c r="C5671" s="7"/>
      <c r="D5671" s="1"/>
      <c r="E5671" s="1"/>
      <c r="F5671" s="8"/>
      <c r="IP5671" s="9"/>
      <c r="IQ5671" s="9"/>
      <c r="IR5671" s="9"/>
      <c r="IS5671" s="9"/>
      <c r="IT5671" s="9"/>
      <c r="IU5671" s="9"/>
      <c r="IV5671" s="9"/>
    </row>
    <row r="5672" s="5" customFormat="1" ht="15.75" customHeight="1" spans="3:256">
      <c r="C5672" s="7"/>
      <c r="D5672" s="1"/>
      <c r="E5672" s="1"/>
      <c r="F5672" s="8"/>
      <c r="IP5672" s="9"/>
      <c r="IQ5672" s="9"/>
      <c r="IR5672" s="9"/>
      <c r="IS5672" s="9"/>
      <c r="IT5672" s="9"/>
      <c r="IU5672" s="9"/>
      <c r="IV5672" s="9"/>
    </row>
    <row r="5673" s="5" customFormat="1" ht="15.75" customHeight="1" spans="3:256">
      <c r="C5673" s="7"/>
      <c r="D5673" s="1"/>
      <c r="E5673" s="1"/>
      <c r="F5673" s="8"/>
      <c r="IP5673" s="9"/>
      <c r="IQ5673" s="9"/>
      <c r="IR5673" s="9"/>
      <c r="IS5673" s="9"/>
      <c r="IT5673" s="9"/>
      <c r="IU5673" s="9"/>
      <c r="IV5673" s="9"/>
    </row>
    <row r="5674" s="5" customFormat="1" ht="15.75" customHeight="1" spans="3:256">
      <c r="C5674" s="7"/>
      <c r="D5674" s="1"/>
      <c r="E5674" s="1"/>
      <c r="F5674" s="8"/>
      <c r="IP5674" s="9"/>
      <c r="IQ5674" s="9"/>
      <c r="IR5674" s="9"/>
      <c r="IS5674" s="9"/>
      <c r="IT5674" s="9"/>
      <c r="IU5674" s="9"/>
      <c r="IV5674" s="9"/>
    </row>
    <row r="5675" s="5" customFormat="1" ht="15.75" customHeight="1" spans="3:256">
      <c r="C5675" s="7"/>
      <c r="D5675" s="1"/>
      <c r="E5675" s="1"/>
      <c r="F5675" s="8"/>
      <c r="IP5675" s="9"/>
      <c r="IQ5675" s="9"/>
      <c r="IR5675" s="9"/>
      <c r="IS5675" s="9"/>
      <c r="IT5675" s="9"/>
      <c r="IU5675" s="9"/>
      <c r="IV5675" s="9"/>
    </row>
    <row r="5676" s="5" customFormat="1" ht="15.75" customHeight="1" spans="3:256">
      <c r="C5676" s="7"/>
      <c r="D5676" s="1"/>
      <c r="E5676" s="1"/>
      <c r="F5676" s="8"/>
      <c r="IP5676" s="9"/>
      <c r="IQ5676" s="9"/>
      <c r="IR5676" s="9"/>
      <c r="IS5676" s="9"/>
      <c r="IT5676" s="9"/>
      <c r="IU5676" s="9"/>
      <c r="IV5676" s="9"/>
    </row>
    <row r="5677" s="5" customFormat="1" ht="15.75" customHeight="1" spans="3:256">
      <c r="C5677" s="7"/>
      <c r="D5677" s="1"/>
      <c r="E5677" s="1"/>
      <c r="F5677" s="8"/>
      <c r="IP5677" s="9"/>
      <c r="IQ5677" s="9"/>
      <c r="IR5677" s="9"/>
      <c r="IS5677" s="9"/>
      <c r="IT5677" s="9"/>
      <c r="IU5677" s="9"/>
      <c r="IV5677" s="9"/>
    </row>
    <row r="5678" s="5" customFormat="1" ht="15.75" customHeight="1" spans="3:256">
      <c r="C5678" s="7"/>
      <c r="D5678" s="1"/>
      <c r="E5678" s="1"/>
      <c r="F5678" s="8"/>
      <c r="IP5678" s="9"/>
      <c r="IQ5678" s="9"/>
      <c r="IR5678" s="9"/>
      <c r="IS5678" s="9"/>
      <c r="IT5678" s="9"/>
      <c r="IU5678" s="9"/>
      <c r="IV5678" s="9"/>
    </row>
    <row r="5679" s="5" customFormat="1" ht="15.75" customHeight="1" spans="3:256">
      <c r="C5679" s="7"/>
      <c r="D5679" s="1"/>
      <c r="E5679" s="1"/>
      <c r="F5679" s="8"/>
      <c r="IP5679" s="9"/>
      <c r="IQ5679" s="9"/>
      <c r="IR5679" s="9"/>
      <c r="IS5679" s="9"/>
      <c r="IT5679" s="9"/>
      <c r="IU5679" s="9"/>
      <c r="IV5679" s="9"/>
    </row>
    <row r="5680" s="5" customFormat="1" ht="15.75" customHeight="1" spans="3:256">
      <c r="C5680" s="7"/>
      <c r="D5680" s="1"/>
      <c r="E5680" s="1"/>
      <c r="F5680" s="8"/>
      <c r="IP5680" s="9"/>
      <c r="IQ5680" s="9"/>
      <c r="IR5680" s="9"/>
      <c r="IS5680" s="9"/>
      <c r="IT5680" s="9"/>
      <c r="IU5680" s="9"/>
      <c r="IV5680" s="9"/>
    </row>
    <row r="5681" s="5" customFormat="1" ht="15.75" customHeight="1" spans="3:256">
      <c r="C5681" s="7"/>
      <c r="D5681" s="1"/>
      <c r="E5681" s="1"/>
      <c r="F5681" s="8"/>
      <c r="IP5681" s="9"/>
      <c r="IQ5681" s="9"/>
      <c r="IR5681" s="9"/>
      <c r="IS5681" s="9"/>
      <c r="IT5681" s="9"/>
      <c r="IU5681" s="9"/>
      <c r="IV5681" s="9"/>
    </row>
    <row r="5682" s="5" customFormat="1" ht="15.75" customHeight="1" spans="3:256">
      <c r="C5682" s="7"/>
      <c r="D5682" s="1"/>
      <c r="E5682" s="1"/>
      <c r="F5682" s="8"/>
      <c r="IP5682" s="9"/>
      <c r="IQ5682" s="9"/>
      <c r="IR5682" s="9"/>
      <c r="IS5682" s="9"/>
      <c r="IT5682" s="9"/>
      <c r="IU5682" s="9"/>
      <c r="IV5682" s="9"/>
    </row>
    <row r="5683" s="5" customFormat="1" ht="15.75" customHeight="1" spans="3:256">
      <c r="C5683" s="7"/>
      <c r="D5683" s="1"/>
      <c r="E5683" s="1"/>
      <c r="F5683" s="8"/>
      <c r="IP5683" s="9"/>
      <c r="IQ5683" s="9"/>
      <c r="IR5683" s="9"/>
      <c r="IS5683" s="9"/>
      <c r="IT5683" s="9"/>
      <c r="IU5683" s="9"/>
      <c r="IV5683" s="9"/>
    </row>
    <row r="5684" s="5" customFormat="1" ht="15.75" customHeight="1" spans="3:256">
      <c r="C5684" s="7"/>
      <c r="D5684" s="1"/>
      <c r="E5684" s="1"/>
      <c r="F5684" s="8"/>
      <c r="IP5684" s="9"/>
      <c r="IQ5684" s="9"/>
      <c r="IR5684" s="9"/>
      <c r="IS5684" s="9"/>
      <c r="IT5684" s="9"/>
      <c r="IU5684" s="9"/>
      <c r="IV5684" s="9"/>
    </row>
    <row r="5685" s="5" customFormat="1" ht="15.75" customHeight="1" spans="3:256">
      <c r="C5685" s="7"/>
      <c r="D5685" s="1"/>
      <c r="E5685" s="1"/>
      <c r="F5685" s="8"/>
      <c r="IP5685" s="9"/>
      <c r="IQ5685" s="9"/>
      <c r="IR5685" s="9"/>
      <c r="IS5685" s="9"/>
      <c r="IT5685" s="9"/>
      <c r="IU5685" s="9"/>
      <c r="IV5685" s="9"/>
    </row>
    <row r="5686" s="5" customFormat="1" ht="15.75" customHeight="1" spans="3:256">
      <c r="C5686" s="7"/>
      <c r="D5686" s="1"/>
      <c r="E5686" s="1"/>
      <c r="F5686" s="8"/>
      <c r="IP5686" s="9"/>
      <c r="IQ5686" s="9"/>
      <c r="IR5686" s="9"/>
      <c r="IS5686" s="9"/>
      <c r="IT5686" s="9"/>
      <c r="IU5686" s="9"/>
      <c r="IV5686" s="9"/>
    </row>
    <row r="5687" s="5" customFormat="1" ht="15.75" customHeight="1" spans="3:256">
      <c r="C5687" s="7"/>
      <c r="D5687" s="1"/>
      <c r="E5687" s="1"/>
      <c r="F5687" s="8"/>
      <c r="IP5687" s="9"/>
      <c r="IQ5687" s="9"/>
      <c r="IR5687" s="9"/>
      <c r="IS5687" s="9"/>
      <c r="IT5687" s="9"/>
      <c r="IU5687" s="9"/>
      <c r="IV5687" s="9"/>
    </row>
    <row r="5688" s="5" customFormat="1" ht="15.75" customHeight="1" spans="3:256">
      <c r="C5688" s="7"/>
      <c r="D5688" s="1"/>
      <c r="E5688" s="1"/>
      <c r="F5688" s="8"/>
      <c r="IP5688" s="9"/>
      <c r="IQ5688" s="9"/>
      <c r="IR5688" s="9"/>
      <c r="IS5688" s="9"/>
      <c r="IT5688" s="9"/>
      <c r="IU5688" s="9"/>
      <c r="IV5688" s="9"/>
    </row>
    <row r="5689" s="5" customFormat="1" ht="15.75" customHeight="1" spans="3:256">
      <c r="C5689" s="7"/>
      <c r="D5689" s="1"/>
      <c r="E5689" s="1"/>
      <c r="F5689" s="8"/>
      <c r="IP5689" s="9"/>
      <c r="IQ5689" s="9"/>
      <c r="IR5689" s="9"/>
      <c r="IS5689" s="9"/>
      <c r="IT5689" s="9"/>
      <c r="IU5689" s="9"/>
      <c r="IV5689" s="9"/>
    </row>
    <row r="5690" s="5" customFormat="1" ht="15.75" customHeight="1" spans="3:256">
      <c r="C5690" s="7"/>
      <c r="D5690" s="1"/>
      <c r="E5690" s="1"/>
      <c r="F5690" s="8"/>
      <c r="IP5690" s="9"/>
      <c r="IQ5690" s="9"/>
      <c r="IR5690" s="9"/>
      <c r="IS5690" s="9"/>
      <c r="IT5690" s="9"/>
      <c r="IU5690" s="9"/>
      <c r="IV5690" s="9"/>
    </row>
    <row r="5691" s="5" customFormat="1" ht="15.75" customHeight="1" spans="3:256">
      <c r="C5691" s="7"/>
      <c r="D5691" s="1"/>
      <c r="E5691" s="1"/>
      <c r="F5691" s="8"/>
      <c r="IP5691" s="9"/>
      <c r="IQ5691" s="9"/>
      <c r="IR5691" s="9"/>
      <c r="IS5691" s="9"/>
      <c r="IT5691" s="9"/>
      <c r="IU5691" s="9"/>
      <c r="IV5691" s="9"/>
    </row>
    <row r="5692" s="5" customFormat="1" ht="15.75" customHeight="1" spans="3:256">
      <c r="C5692" s="7"/>
      <c r="D5692" s="1"/>
      <c r="E5692" s="1"/>
      <c r="F5692" s="8"/>
      <c r="IP5692" s="9"/>
      <c r="IQ5692" s="9"/>
      <c r="IR5692" s="9"/>
      <c r="IS5692" s="9"/>
      <c r="IT5692" s="9"/>
      <c r="IU5692" s="9"/>
      <c r="IV5692" s="9"/>
    </row>
    <row r="5693" s="5" customFormat="1" ht="15.75" customHeight="1" spans="3:256">
      <c r="C5693" s="7"/>
      <c r="D5693" s="1"/>
      <c r="E5693" s="1"/>
      <c r="F5693" s="8"/>
      <c r="IP5693" s="9"/>
      <c r="IQ5693" s="9"/>
      <c r="IR5693" s="9"/>
      <c r="IS5693" s="9"/>
      <c r="IT5693" s="9"/>
      <c r="IU5693" s="9"/>
      <c r="IV5693" s="9"/>
    </row>
    <row r="5694" s="5" customFormat="1" ht="15.75" customHeight="1" spans="3:256">
      <c r="C5694" s="7"/>
      <c r="D5694" s="1"/>
      <c r="E5694" s="1"/>
      <c r="F5694" s="8"/>
      <c r="IP5694" s="9"/>
      <c r="IQ5694" s="9"/>
      <c r="IR5694" s="9"/>
      <c r="IS5694" s="9"/>
      <c r="IT5694" s="9"/>
      <c r="IU5694" s="9"/>
      <c r="IV5694" s="9"/>
    </row>
    <row r="5695" s="5" customFormat="1" ht="15.75" customHeight="1" spans="3:256">
      <c r="C5695" s="7"/>
      <c r="D5695" s="1"/>
      <c r="E5695" s="1"/>
      <c r="F5695" s="8"/>
      <c r="IP5695" s="9"/>
      <c r="IQ5695" s="9"/>
      <c r="IR5695" s="9"/>
      <c r="IS5695" s="9"/>
      <c r="IT5695" s="9"/>
      <c r="IU5695" s="9"/>
      <c r="IV5695" s="9"/>
    </row>
    <row r="5696" s="5" customFormat="1" ht="15.75" customHeight="1" spans="3:256">
      <c r="C5696" s="7"/>
      <c r="D5696" s="1"/>
      <c r="E5696" s="1"/>
      <c r="F5696" s="8"/>
      <c r="IP5696" s="9"/>
      <c r="IQ5696" s="9"/>
      <c r="IR5696" s="9"/>
      <c r="IS5696" s="9"/>
      <c r="IT5696" s="9"/>
      <c r="IU5696" s="9"/>
      <c r="IV5696" s="9"/>
    </row>
    <row r="5697" s="5" customFormat="1" ht="15.75" customHeight="1" spans="3:256">
      <c r="C5697" s="7"/>
      <c r="D5697" s="1"/>
      <c r="E5697" s="1"/>
      <c r="F5697" s="8"/>
      <c r="IP5697" s="9"/>
      <c r="IQ5697" s="9"/>
      <c r="IR5697" s="9"/>
      <c r="IS5697" s="9"/>
      <c r="IT5697" s="9"/>
      <c r="IU5697" s="9"/>
      <c r="IV5697" s="9"/>
    </row>
    <row r="5698" s="5" customFormat="1" ht="15.75" customHeight="1" spans="3:256">
      <c r="C5698" s="7"/>
      <c r="D5698" s="1"/>
      <c r="E5698" s="1"/>
      <c r="F5698" s="8"/>
      <c r="IP5698" s="9"/>
      <c r="IQ5698" s="9"/>
      <c r="IR5698" s="9"/>
      <c r="IS5698" s="9"/>
      <c r="IT5698" s="9"/>
      <c r="IU5698" s="9"/>
      <c r="IV5698" s="9"/>
    </row>
    <row r="5699" s="5" customFormat="1" ht="15.75" customHeight="1" spans="3:256">
      <c r="C5699" s="7"/>
      <c r="D5699" s="1"/>
      <c r="E5699" s="1"/>
      <c r="F5699" s="8"/>
      <c r="IP5699" s="9"/>
      <c r="IQ5699" s="9"/>
      <c r="IR5699" s="9"/>
      <c r="IS5699" s="9"/>
      <c r="IT5699" s="9"/>
      <c r="IU5699" s="9"/>
      <c r="IV5699" s="9"/>
    </row>
    <row r="5700" s="5" customFormat="1" ht="15.75" customHeight="1" spans="3:256">
      <c r="C5700" s="7"/>
      <c r="D5700" s="1"/>
      <c r="E5700" s="1"/>
      <c r="F5700" s="8"/>
      <c r="IP5700" s="9"/>
      <c r="IQ5700" s="9"/>
      <c r="IR5700" s="9"/>
      <c r="IS5700" s="9"/>
      <c r="IT5700" s="9"/>
      <c r="IU5700" s="9"/>
      <c r="IV5700" s="9"/>
    </row>
    <row r="5701" s="5" customFormat="1" ht="15.75" customHeight="1" spans="3:256">
      <c r="C5701" s="7"/>
      <c r="D5701" s="1"/>
      <c r="E5701" s="1"/>
      <c r="F5701" s="8"/>
      <c r="IP5701" s="9"/>
      <c r="IQ5701" s="9"/>
      <c r="IR5701" s="9"/>
      <c r="IS5701" s="9"/>
      <c r="IT5701" s="9"/>
      <c r="IU5701" s="9"/>
      <c r="IV5701" s="9"/>
    </row>
    <row r="5702" s="5" customFormat="1" ht="15.75" customHeight="1" spans="3:256">
      <c r="C5702" s="7"/>
      <c r="D5702" s="1"/>
      <c r="E5702" s="1"/>
      <c r="F5702" s="8"/>
      <c r="IP5702" s="9"/>
      <c r="IQ5702" s="9"/>
      <c r="IR5702" s="9"/>
      <c r="IS5702" s="9"/>
      <c r="IT5702" s="9"/>
      <c r="IU5702" s="9"/>
      <c r="IV5702" s="9"/>
    </row>
    <row r="5703" s="5" customFormat="1" ht="15.75" customHeight="1" spans="3:256">
      <c r="C5703" s="7"/>
      <c r="D5703" s="1"/>
      <c r="E5703" s="1"/>
      <c r="F5703" s="8"/>
      <c r="IP5703" s="9"/>
      <c r="IQ5703" s="9"/>
      <c r="IR5703" s="9"/>
      <c r="IS5703" s="9"/>
      <c r="IT5703" s="9"/>
      <c r="IU5703" s="9"/>
      <c r="IV5703" s="9"/>
    </row>
    <row r="5704" s="5" customFormat="1" ht="15.75" customHeight="1" spans="3:256">
      <c r="C5704" s="7"/>
      <c r="D5704" s="1"/>
      <c r="E5704" s="1"/>
      <c r="F5704" s="8"/>
      <c r="IP5704" s="9"/>
      <c r="IQ5704" s="9"/>
      <c r="IR5704" s="9"/>
      <c r="IS5704" s="9"/>
      <c r="IT5704" s="9"/>
      <c r="IU5704" s="9"/>
      <c r="IV5704" s="9"/>
    </row>
    <row r="5705" s="5" customFormat="1" ht="15.75" customHeight="1" spans="3:256">
      <c r="C5705" s="7"/>
      <c r="D5705" s="1"/>
      <c r="E5705" s="1"/>
      <c r="F5705" s="8"/>
      <c r="IP5705" s="9"/>
      <c r="IQ5705" s="9"/>
      <c r="IR5705" s="9"/>
      <c r="IS5705" s="9"/>
      <c r="IT5705" s="9"/>
      <c r="IU5705" s="9"/>
      <c r="IV5705" s="9"/>
    </row>
    <row r="5706" s="5" customFormat="1" ht="15.75" customHeight="1" spans="3:256">
      <c r="C5706" s="7"/>
      <c r="D5706" s="1"/>
      <c r="E5706" s="1"/>
      <c r="F5706" s="8"/>
      <c r="IP5706" s="9"/>
      <c r="IQ5706" s="9"/>
      <c r="IR5706" s="9"/>
      <c r="IS5706" s="9"/>
      <c r="IT5706" s="9"/>
      <c r="IU5706" s="9"/>
      <c r="IV5706" s="9"/>
    </row>
    <row r="5707" s="5" customFormat="1" ht="15.75" customHeight="1" spans="3:256">
      <c r="C5707" s="7"/>
      <c r="D5707" s="1"/>
      <c r="E5707" s="1"/>
      <c r="F5707" s="8"/>
      <c r="IP5707" s="9"/>
      <c r="IQ5707" s="9"/>
      <c r="IR5707" s="9"/>
      <c r="IS5707" s="9"/>
      <c r="IT5707" s="9"/>
      <c r="IU5707" s="9"/>
      <c r="IV5707" s="9"/>
    </row>
    <row r="5708" s="5" customFormat="1" ht="15.75" customHeight="1" spans="3:256">
      <c r="C5708" s="7"/>
      <c r="D5708" s="1"/>
      <c r="E5708" s="1"/>
      <c r="F5708" s="8"/>
      <c r="IP5708" s="9"/>
      <c r="IQ5708" s="9"/>
      <c r="IR5708" s="9"/>
      <c r="IS5708" s="9"/>
      <c r="IT5708" s="9"/>
      <c r="IU5708" s="9"/>
      <c r="IV5708" s="9"/>
    </row>
    <row r="5709" s="5" customFormat="1" ht="15.75" customHeight="1" spans="3:256">
      <c r="C5709" s="7"/>
      <c r="D5709" s="1"/>
      <c r="E5709" s="1"/>
      <c r="F5709" s="8"/>
      <c r="IP5709" s="9"/>
      <c r="IQ5709" s="9"/>
      <c r="IR5709" s="9"/>
      <c r="IS5709" s="9"/>
      <c r="IT5709" s="9"/>
      <c r="IU5709" s="9"/>
      <c r="IV5709" s="9"/>
    </row>
    <row r="5710" s="5" customFormat="1" ht="15.75" customHeight="1" spans="3:256">
      <c r="C5710" s="7"/>
      <c r="D5710" s="1"/>
      <c r="E5710" s="1"/>
      <c r="F5710" s="8"/>
      <c r="IP5710" s="9"/>
      <c r="IQ5710" s="9"/>
      <c r="IR5710" s="9"/>
      <c r="IS5710" s="9"/>
      <c r="IT5710" s="9"/>
      <c r="IU5710" s="9"/>
      <c r="IV5710" s="9"/>
    </row>
    <row r="5711" s="5" customFormat="1" ht="15.75" customHeight="1" spans="3:256">
      <c r="C5711" s="7"/>
      <c r="D5711" s="1"/>
      <c r="E5711" s="1"/>
      <c r="F5711" s="8"/>
      <c r="IP5711" s="9"/>
      <c r="IQ5711" s="9"/>
      <c r="IR5711" s="9"/>
      <c r="IS5711" s="9"/>
      <c r="IT5711" s="9"/>
      <c r="IU5711" s="9"/>
      <c r="IV5711" s="9"/>
    </row>
    <row r="5712" s="5" customFormat="1" ht="15.75" customHeight="1" spans="3:256">
      <c r="C5712" s="7"/>
      <c r="D5712" s="1"/>
      <c r="E5712" s="1"/>
      <c r="F5712" s="8"/>
      <c r="IP5712" s="9"/>
      <c r="IQ5712" s="9"/>
      <c r="IR5712" s="9"/>
      <c r="IS5712" s="9"/>
      <c r="IT5712" s="9"/>
      <c r="IU5712" s="9"/>
      <c r="IV5712" s="9"/>
    </row>
    <row r="5713" s="5" customFormat="1" ht="15.75" customHeight="1" spans="3:256">
      <c r="C5713" s="7"/>
      <c r="D5713" s="1"/>
      <c r="E5713" s="1"/>
      <c r="F5713" s="8"/>
      <c r="IP5713" s="9"/>
      <c r="IQ5713" s="9"/>
      <c r="IR5713" s="9"/>
      <c r="IS5713" s="9"/>
      <c r="IT5713" s="9"/>
      <c r="IU5713" s="9"/>
      <c r="IV5713" s="9"/>
    </row>
    <row r="5714" s="5" customFormat="1" ht="15.75" customHeight="1" spans="3:256">
      <c r="C5714" s="7"/>
      <c r="D5714" s="1"/>
      <c r="E5714" s="1"/>
      <c r="F5714" s="8"/>
      <c r="IP5714" s="9"/>
      <c r="IQ5714" s="9"/>
      <c r="IR5714" s="9"/>
      <c r="IS5714" s="9"/>
      <c r="IT5714" s="9"/>
      <c r="IU5714" s="9"/>
      <c r="IV5714" s="9"/>
    </row>
    <row r="5715" s="5" customFormat="1" ht="15.75" customHeight="1" spans="3:256">
      <c r="C5715" s="7"/>
      <c r="D5715" s="1"/>
      <c r="E5715" s="1"/>
      <c r="F5715" s="8"/>
      <c r="IP5715" s="9"/>
      <c r="IQ5715" s="9"/>
      <c r="IR5715" s="9"/>
      <c r="IS5715" s="9"/>
      <c r="IT5715" s="9"/>
      <c r="IU5715" s="9"/>
      <c r="IV5715" s="9"/>
    </row>
    <row r="5716" s="5" customFormat="1" ht="15.75" customHeight="1" spans="3:256">
      <c r="C5716" s="7"/>
      <c r="D5716" s="1"/>
      <c r="E5716" s="1"/>
      <c r="F5716" s="8"/>
      <c r="IP5716" s="9"/>
      <c r="IQ5716" s="9"/>
      <c r="IR5716" s="9"/>
      <c r="IS5716" s="9"/>
      <c r="IT5716" s="9"/>
      <c r="IU5716" s="9"/>
      <c r="IV5716" s="9"/>
    </row>
    <row r="5717" s="5" customFormat="1" ht="15.75" customHeight="1" spans="3:256">
      <c r="C5717" s="7"/>
      <c r="D5717" s="1"/>
      <c r="E5717" s="1"/>
      <c r="F5717" s="8"/>
      <c r="IP5717" s="9"/>
      <c r="IQ5717" s="9"/>
      <c r="IR5717" s="9"/>
      <c r="IS5717" s="9"/>
      <c r="IT5717" s="9"/>
      <c r="IU5717" s="9"/>
      <c r="IV5717" s="9"/>
    </row>
    <row r="5718" s="5" customFormat="1" ht="15.75" customHeight="1" spans="3:256">
      <c r="C5718" s="7"/>
      <c r="D5718" s="1"/>
      <c r="E5718" s="1"/>
      <c r="F5718" s="8"/>
      <c r="IP5718" s="9"/>
      <c r="IQ5718" s="9"/>
      <c r="IR5718" s="9"/>
      <c r="IS5718" s="9"/>
      <c r="IT5718" s="9"/>
      <c r="IU5718" s="9"/>
      <c r="IV5718" s="9"/>
    </row>
    <row r="5719" s="5" customFormat="1" ht="15.75" customHeight="1" spans="3:256">
      <c r="C5719" s="7"/>
      <c r="D5719" s="1"/>
      <c r="E5719" s="1"/>
      <c r="F5719" s="8"/>
      <c r="IP5719" s="9"/>
      <c r="IQ5719" s="9"/>
      <c r="IR5719" s="9"/>
      <c r="IS5719" s="9"/>
      <c r="IT5719" s="9"/>
      <c r="IU5719" s="9"/>
      <c r="IV5719" s="9"/>
    </row>
    <row r="5720" s="5" customFormat="1" ht="15.75" customHeight="1" spans="3:256">
      <c r="C5720" s="7"/>
      <c r="D5720" s="1"/>
      <c r="E5720" s="1"/>
      <c r="F5720" s="8"/>
      <c r="IP5720" s="9"/>
      <c r="IQ5720" s="9"/>
      <c r="IR5720" s="9"/>
      <c r="IS5720" s="9"/>
      <c r="IT5720" s="9"/>
      <c r="IU5720" s="9"/>
      <c r="IV5720" s="9"/>
    </row>
    <row r="5721" s="5" customFormat="1" ht="15.75" customHeight="1" spans="3:256">
      <c r="C5721" s="7"/>
      <c r="D5721" s="1"/>
      <c r="E5721" s="1"/>
      <c r="F5721" s="8"/>
      <c r="IP5721" s="9"/>
      <c r="IQ5721" s="9"/>
      <c r="IR5721" s="9"/>
      <c r="IS5721" s="9"/>
      <c r="IT5721" s="9"/>
      <c r="IU5721" s="9"/>
      <c r="IV5721" s="9"/>
    </row>
    <row r="5722" s="5" customFormat="1" ht="15.75" customHeight="1" spans="3:256">
      <c r="C5722" s="7"/>
      <c r="D5722" s="1"/>
      <c r="E5722" s="1"/>
      <c r="F5722" s="8"/>
      <c r="IP5722" s="9"/>
      <c r="IQ5722" s="9"/>
      <c r="IR5722" s="9"/>
      <c r="IS5722" s="9"/>
      <c r="IT5722" s="9"/>
      <c r="IU5722" s="9"/>
      <c r="IV5722" s="9"/>
    </row>
    <row r="5723" s="5" customFormat="1" ht="15.75" customHeight="1" spans="3:256">
      <c r="C5723" s="7"/>
      <c r="D5723" s="1"/>
      <c r="E5723" s="1"/>
      <c r="F5723" s="8"/>
      <c r="IP5723" s="9"/>
      <c r="IQ5723" s="9"/>
      <c r="IR5723" s="9"/>
      <c r="IS5723" s="9"/>
      <c r="IT5723" s="9"/>
      <c r="IU5723" s="9"/>
      <c r="IV5723" s="9"/>
    </row>
    <row r="5724" s="5" customFormat="1" ht="15.75" customHeight="1" spans="3:256">
      <c r="C5724" s="7"/>
      <c r="D5724" s="1"/>
      <c r="E5724" s="1"/>
      <c r="F5724" s="8"/>
      <c r="IP5724" s="9"/>
      <c r="IQ5724" s="9"/>
      <c r="IR5724" s="9"/>
      <c r="IS5724" s="9"/>
      <c r="IT5724" s="9"/>
      <c r="IU5724" s="9"/>
      <c r="IV5724" s="9"/>
    </row>
    <row r="5725" s="5" customFormat="1" ht="15.75" customHeight="1" spans="3:256">
      <c r="C5725" s="7"/>
      <c r="D5725" s="1"/>
      <c r="E5725" s="1"/>
      <c r="F5725" s="8"/>
      <c r="IP5725" s="9"/>
      <c r="IQ5725" s="9"/>
      <c r="IR5725" s="9"/>
      <c r="IS5725" s="9"/>
      <c r="IT5725" s="9"/>
      <c r="IU5725" s="9"/>
      <c r="IV5725" s="9"/>
    </row>
    <row r="5726" s="5" customFormat="1" ht="15.75" customHeight="1" spans="3:256">
      <c r="C5726" s="7"/>
      <c r="D5726" s="1"/>
      <c r="E5726" s="1"/>
      <c r="F5726" s="8"/>
      <c r="IP5726" s="9"/>
      <c r="IQ5726" s="9"/>
      <c r="IR5726" s="9"/>
      <c r="IS5726" s="9"/>
      <c r="IT5726" s="9"/>
      <c r="IU5726" s="9"/>
      <c r="IV5726" s="9"/>
    </row>
    <row r="5727" s="5" customFormat="1" ht="15.75" customHeight="1" spans="3:256">
      <c r="C5727" s="7"/>
      <c r="D5727" s="1"/>
      <c r="E5727" s="1"/>
      <c r="F5727" s="8"/>
      <c r="IP5727" s="9"/>
      <c r="IQ5727" s="9"/>
      <c r="IR5727" s="9"/>
      <c r="IS5727" s="9"/>
      <c r="IT5727" s="9"/>
      <c r="IU5727" s="9"/>
      <c r="IV5727" s="9"/>
    </row>
    <row r="5728" s="5" customFormat="1" ht="15.75" customHeight="1" spans="3:256">
      <c r="C5728" s="7"/>
      <c r="D5728" s="1"/>
      <c r="E5728" s="1"/>
      <c r="F5728" s="8"/>
      <c r="IP5728" s="9"/>
      <c r="IQ5728" s="9"/>
      <c r="IR5728" s="9"/>
      <c r="IS5728" s="9"/>
      <c r="IT5728" s="9"/>
      <c r="IU5728" s="9"/>
      <c r="IV5728" s="9"/>
    </row>
    <row r="5729" s="5" customFormat="1" ht="15.75" customHeight="1" spans="3:256">
      <c r="C5729" s="7"/>
      <c r="D5729" s="1"/>
      <c r="E5729" s="1"/>
      <c r="F5729" s="8"/>
      <c r="IP5729" s="9"/>
      <c r="IQ5729" s="9"/>
      <c r="IR5729" s="9"/>
      <c r="IS5729" s="9"/>
      <c r="IT5729" s="9"/>
      <c r="IU5729" s="9"/>
      <c r="IV5729" s="9"/>
    </row>
    <row r="5730" s="5" customFormat="1" ht="15.75" customHeight="1" spans="3:256">
      <c r="C5730" s="7"/>
      <c r="D5730" s="1"/>
      <c r="E5730" s="1"/>
      <c r="F5730" s="8"/>
      <c r="IP5730" s="9"/>
      <c r="IQ5730" s="9"/>
      <c r="IR5730" s="9"/>
      <c r="IS5730" s="9"/>
      <c r="IT5730" s="9"/>
      <c r="IU5730" s="9"/>
      <c r="IV5730" s="9"/>
    </row>
    <row r="5731" s="5" customFormat="1" ht="15.75" customHeight="1" spans="3:256">
      <c r="C5731" s="7"/>
      <c r="D5731" s="1"/>
      <c r="E5731" s="1"/>
      <c r="F5731" s="8"/>
      <c r="IP5731" s="9"/>
      <c r="IQ5731" s="9"/>
      <c r="IR5731" s="9"/>
      <c r="IS5731" s="9"/>
      <c r="IT5731" s="9"/>
      <c r="IU5731" s="9"/>
      <c r="IV5731" s="9"/>
    </row>
    <row r="5732" s="5" customFormat="1" ht="15.75" customHeight="1" spans="3:256">
      <c r="C5732" s="7"/>
      <c r="D5732" s="1"/>
      <c r="E5732" s="1"/>
      <c r="F5732" s="8"/>
      <c r="IP5732" s="9"/>
      <c r="IQ5732" s="9"/>
      <c r="IR5732" s="9"/>
      <c r="IS5732" s="9"/>
      <c r="IT5732" s="9"/>
      <c r="IU5732" s="9"/>
      <c r="IV5732" s="9"/>
    </row>
    <row r="5733" s="5" customFormat="1" ht="15.75" customHeight="1" spans="3:256">
      <c r="C5733" s="7"/>
      <c r="D5733" s="1"/>
      <c r="E5733" s="1"/>
      <c r="F5733" s="8"/>
      <c r="IP5733" s="9"/>
      <c r="IQ5733" s="9"/>
      <c r="IR5733" s="9"/>
      <c r="IS5733" s="9"/>
      <c r="IT5733" s="9"/>
      <c r="IU5733" s="9"/>
      <c r="IV5733" s="9"/>
    </row>
    <row r="5734" s="5" customFormat="1" ht="15.75" customHeight="1" spans="3:256">
      <c r="C5734" s="7"/>
      <c r="D5734" s="1"/>
      <c r="E5734" s="1"/>
      <c r="F5734" s="8"/>
      <c r="IP5734" s="9"/>
      <c r="IQ5734" s="9"/>
      <c r="IR5734" s="9"/>
      <c r="IS5734" s="9"/>
      <c r="IT5734" s="9"/>
      <c r="IU5734" s="9"/>
      <c r="IV5734" s="9"/>
    </row>
    <row r="5735" s="5" customFormat="1" ht="15.75" customHeight="1" spans="3:256">
      <c r="C5735" s="7"/>
      <c r="D5735" s="1"/>
      <c r="E5735" s="1"/>
      <c r="F5735" s="8"/>
      <c r="IP5735" s="9"/>
      <c r="IQ5735" s="9"/>
      <c r="IR5735" s="9"/>
      <c r="IS5735" s="9"/>
      <c r="IT5735" s="9"/>
      <c r="IU5735" s="9"/>
      <c r="IV5735" s="9"/>
    </row>
    <row r="5736" s="5" customFormat="1" ht="15.75" customHeight="1" spans="3:256">
      <c r="C5736" s="7"/>
      <c r="D5736" s="1"/>
      <c r="E5736" s="1"/>
      <c r="F5736" s="8"/>
      <c r="IP5736" s="9"/>
      <c r="IQ5736" s="9"/>
      <c r="IR5736" s="9"/>
      <c r="IS5736" s="9"/>
      <c r="IT5736" s="9"/>
      <c r="IU5736" s="9"/>
      <c r="IV5736" s="9"/>
    </row>
    <row r="5737" s="5" customFormat="1" ht="15.75" customHeight="1" spans="3:256">
      <c r="C5737" s="7"/>
      <c r="D5737" s="1"/>
      <c r="E5737" s="1"/>
      <c r="F5737" s="8"/>
      <c r="IP5737" s="9"/>
      <c r="IQ5737" s="9"/>
      <c r="IR5737" s="9"/>
      <c r="IS5737" s="9"/>
      <c r="IT5737" s="9"/>
      <c r="IU5737" s="9"/>
      <c r="IV5737" s="9"/>
    </row>
    <row r="5738" s="5" customFormat="1" ht="15.75" customHeight="1" spans="3:256">
      <c r="C5738" s="7"/>
      <c r="D5738" s="1"/>
      <c r="E5738" s="1"/>
      <c r="F5738" s="8"/>
      <c r="IP5738" s="9"/>
      <c r="IQ5738" s="9"/>
      <c r="IR5738" s="9"/>
      <c r="IS5738" s="9"/>
      <c r="IT5738" s="9"/>
      <c r="IU5738" s="9"/>
      <c r="IV5738" s="9"/>
    </row>
    <row r="5739" s="5" customFormat="1" ht="15.75" customHeight="1" spans="3:256">
      <c r="C5739" s="7"/>
      <c r="D5739" s="1"/>
      <c r="E5739" s="1"/>
      <c r="F5739" s="8"/>
      <c r="IP5739" s="9"/>
      <c r="IQ5739" s="9"/>
      <c r="IR5739" s="9"/>
      <c r="IS5739" s="9"/>
      <c r="IT5739" s="9"/>
      <c r="IU5739" s="9"/>
      <c r="IV5739" s="9"/>
    </row>
    <row r="5740" s="5" customFormat="1" ht="15.75" customHeight="1" spans="3:256">
      <c r="C5740" s="7"/>
      <c r="D5740" s="1"/>
      <c r="E5740" s="1"/>
      <c r="F5740" s="8"/>
      <c r="IP5740" s="9"/>
      <c r="IQ5740" s="9"/>
      <c r="IR5740" s="9"/>
      <c r="IS5740" s="9"/>
      <c r="IT5740" s="9"/>
      <c r="IU5740" s="9"/>
      <c r="IV5740" s="9"/>
    </row>
    <row r="5741" s="5" customFormat="1" ht="15.75" customHeight="1" spans="3:256">
      <c r="C5741" s="7"/>
      <c r="D5741" s="1"/>
      <c r="E5741" s="1"/>
      <c r="F5741" s="8"/>
      <c r="IP5741" s="9"/>
      <c r="IQ5741" s="9"/>
      <c r="IR5741" s="9"/>
      <c r="IS5741" s="9"/>
      <c r="IT5741" s="9"/>
      <c r="IU5741" s="9"/>
      <c r="IV5741" s="9"/>
    </row>
    <row r="5742" s="5" customFormat="1" ht="15.75" customHeight="1" spans="3:256">
      <c r="C5742" s="7"/>
      <c r="D5742" s="1"/>
      <c r="E5742" s="1"/>
      <c r="F5742" s="8"/>
      <c r="IP5742" s="9"/>
      <c r="IQ5742" s="9"/>
      <c r="IR5742" s="9"/>
      <c r="IS5742" s="9"/>
      <c r="IT5742" s="9"/>
      <c r="IU5742" s="9"/>
      <c r="IV5742" s="9"/>
    </row>
    <row r="5743" s="5" customFormat="1" ht="15.75" customHeight="1" spans="3:256">
      <c r="C5743" s="7"/>
      <c r="D5743" s="1"/>
      <c r="E5743" s="1"/>
      <c r="F5743" s="8"/>
      <c r="IP5743" s="9"/>
      <c r="IQ5743" s="9"/>
      <c r="IR5743" s="9"/>
      <c r="IS5743" s="9"/>
      <c r="IT5743" s="9"/>
      <c r="IU5743" s="9"/>
      <c r="IV5743" s="9"/>
    </row>
    <row r="5744" s="5" customFormat="1" ht="15.75" customHeight="1" spans="3:256">
      <c r="C5744" s="7"/>
      <c r="D5744" s="1"/>
      <c r="E5744" s="1"/>
      <c r="F5744" s="8"/>
      <c r="IP5744" s="9"/>
      <c r="IQ5744" s="9"/>
      <c r="IR5744" s="9"/>
      <c r="IS5744" s="9"/>
      <c r="IT5744" s="9"/>
      <c r="IU5744" s="9"/>
      <c r="IV5744" s="9"/>
    </row>
    <row r="5745" s="5" customFormat="1" ht="15.75" customHeight="1" spans="3:256">
      <c r="C5745" s="7"/>
      <c r="D5745" s="1"/>
      <c r="E5745" s="1"/>
      <c r="F5745" s="8"/>
      <c r="IP5745" s="9"/>
      <c r="IQ5745" s="9"/>
      <c r="IR5745" s="9"/>
      <c r="IS5745" s="9"/>
      <c r="IT5745" s="9"/>
      <c r="IU5745" s="9"/>
      <c r="IV5745" s="9"/>
    </row>
    <row r="5746" s="5" customFormat="1" ht="15.75" customHeight="1" spans="3:256">
      <c r="C5746" s="7"/>
      <c r="D5746" s="1"/>
      <c r="E5746" s="1"/>
      <c r="F5746" s="8"/>
      <c r="IP5746" s="9"/>
      <c r="IQ5746" s="9"/>
      <c r="IR5746" s="9"/>
      <c r="IS5746" s="9"/>
      <c r="IT5746" s="9"/>
      <c r="IU5746" s="9"/>
      <c r="IV5746" s="9"/>
    </row>
    <row r="5747" s="5" customFormat="1" ht="15.75" customHeight="1" spans="3:256">
      <c r="C5747" s="7"/>
      <c r="D5747" s="1"/>
      <c r="E5747" s="1"/>
      <c r="F5747" s="8"/>
      <c r="IP5747" s="9"/>
      <c r="IQ5747" s="9"/>
      <c r="IR5747" s="9"/>
      <c r="IS5747" s="9"/>
      <c r="IT5747" s="9"/>
      <c r="IU5747" s="9"/>
      <c r="IV5747" s="9"/>
    </row>
    <row r="5748" s="5" customFormat="1" ht="15.75" customHeight="1" spans="3:256">
      <c r="C5748" s="7"/>
      <c r="D5748" s="1"/>
      <c r="E5748" s="1"/>
      <c r="F5748" s="8"/>
      <c r="IP5748" s="9"/>
      <c r="IQ5748" s="9"/>
      <c r="IR5748" s="9"/>
      <c r="IS5748" s="9"/>
      <c r="IT5748" s="9"/>
      <c r="IU5748" s="9"/>
      <c r="IV5748" s="9"/>
    </row>
    <row r="5749" s="5" customFormat="1" ht="15.75" customHeight="1" spans="3:256">
      <c r="C5749" s="7"/>
      <c r="D5749" s="1"/>
      <c r="E5749" s="1"/>
      <c r="F5749" s="8"/>
      <c r="IP5749" s="9"/>
      <c r="IQ5749" s="9"/>
      <c r="IR5749" s="9"/>
      <c r="IS5749" s="9"/>
      <c r="IT5749" s="9"/>
      <c r="IU5749" s="9"/>
      <c r="IV5749" s="9"/>
    </row>
    <row r="5750" s="5" customFormat="1" ht="15.75" customHeight="1" spans="3:256">
      <c r="C5750" s="7"/>
      <c r="D5750" s="1"/>
      <c r="E5750" s="1"/>
      <c r="F5750" s="8"/>
      <c r="IP5750" s="9"/>
      <c r="IQ5750" s="9"/>
      <c r="IR5750" s="9"/>
      <c r="IS5750" s="9"/>
      <c r="IT5750" s="9"/>
      <c r="IU5750" s="9"/>
      <c r="IV5750" s="9"/>
    </row>
    <row r="5751" s="5" customFormat="1" ht="15.75" customHeight="1" spans="3:256">
      <c r="C5751" s="7"/>
      <c r="D5751" s="1"/>
      <c r="E5751" s="1"/>
      <c r="F5751" s="8"/>
      <c r="IP5751" s="9"/>
      <c r="IQ5751" s="9"/>
      <c r="IR5751" s="9"/>
      <c r="IS5751" s="9"/>
      <c r="IT5751" s="9"/>
      <c r="IU5751" s="9"/>
      <c r="IV5751" s="9"/>
    </row>
    <row r="5752" s="5" customFormat="1" ht="15.75" customHeight="1" spans="3:256">
      <c r="C5752" s="7"/>
      <c r="D5752" s="1"/>
      <c r="E5752" s="1"/>
      <c r="F5752" s="8"/>
      <c r="IP5752" s="9"/>
      <c r="IQ5752" s="9"/>
      <c r="IR5752" s="9"/>
      <c r="IS5752" s="9"/>
      <c r="IT5752" s="9"/>
      <c r="IU5752" s="9"/>
      <c r="IV5752" s="9"/>
    </row>
    <row r="5753" s="5" customFormat="1" ht="15.75" customHeight="1" spans="3:256">
      <c r="C5753" s="7"/>
      <c r="D5753" s="1"/>
      <c r="E5753" s="1"/>
      <c r="F5753" s="8"/>
      <c r="IP5753" s="9"/>
      <c r="IQ5753" s="9"/>
      <c r="IR5753" s="9"/>
      <c r="IS5753" s="9"/>
      <c r="IT5753" s="9"/>
      <c r="IU5753" s="9"/>
      <c r="IV5753" s="9"/>
    </row>
    <row r="5754" s="5" customFormat="1" ht="15.75" customHeight="1" spans="3:256">
      <c r="C5754" s="7"/>
      <c r="D5754" s="1"/>
      <c r="E5754" s="1"/>
      <c r="F5754" s="8"/>
      <c r="IP5754" s="9"/>
      <c r="IQ5754" s="9"/>
      <c r="IR5754" s="9"/>
      <c r="IS5754" s="9"/>
      <c r="IT5754" s="9"/>
      <c r="IU5754" s="9"/>
      <c r="IV5754" s="9"/>
    </row>
    <row r="5755" s="5" customFormat="1" ht="15.75" customHeight="1" spans="3:256">
      <c r="C5755" s="7"/>
      <c r="D5755" s="1"/>
      <c r="E5755" s="1"/>
      <c r="F5755" s="8"/>
      <c r="IP5755" s="9"/>
      <c r="IQ5755" s="9"/>
      <c r="IR5755" s="9"/>
      <c r="IS5755" s="9"/>
      <c r="IT5755" s="9"/>
      <c r="IU5755" s="9"/>
      <c r="IV5755" s="9"/>
    </row>
    <row r="5756" s="5" customFormat="1" ht="15.75" customHeight="1" spans="3:256">
      <c r="C5756" s="7"/>
      <c r="D5756" s="1"/>
      <c r="E5756" s="1"/>
      <c r="F5756" s="8"/>
      <c r="IP5756" s="9"/>
      <c r="IQ5756" s="9"/>
      <c r="IR5756" s="9"/>
      <c r="IS5756" s="9"/>
      <c r="IT5756" s="9"/>
      <c r="IU5756" s="9"/>
      <c r="IV5756" s="9"/>
    </row>
    <row r="5757" s="5" customFormat="1" ht="15.75" customHeight="1" spans="3:256">
      <c r="C5757" s="7"/>
      <c r="D5757" s="1"/>
      <c r="E5757" s="1"/>
      <c r="F5757" s="8"/>
      <c r="IP5757" s="9"/>
      <c r="IQ5757" s="9"/>
      <c r="IR5757" s="9"/>
      <c r="IS5757" s="9"/>
      <c r="IT5757" s="9"/>
      <c r="IU5757" s="9"/>
      <c r="IV5757" s="9"/>
    </row>
    <row r="5758" s="5" customFormat="1" ht="15.75" customHeight="1" spans="3:256">
      <c r="C5758" s="7"/>
      <c r="D5758" s="1"/>
      <c r="E5758" s="1"/>
      <c r="F5758" s="8"/>
      <c r="IP5758" s="9"/>
      <c r="IQ5758" s="9"/>
      <c r="IR5758" s="9"/>
      <c r="IS5758" s="9"/>
      <c r="IT5758" s="9"/>
      <c r="IU5758" s="9"/>
      <c r="IV5758" s="9"/>
    </row>
    <row r="5759" s="5" customFormat="1" ht="15.75" customHeight="1" spans="3:256">
      <c r="C5759" s="7"/>
      <c r="D5759" s="1"/>
      <c r="E5759" s="1"/>
      <c r="F5759" s="8"/>
      <c r="IP5759" s="9"/>
      <c r="IQ5759" s="9"/>
      <c r="IR5759" s="9"/>
      <c r="IS5759" s="9"/>
      <c r="IT5759" s="9"/>
      <c r="IU5759" s="9"/>
      <c r="IV5759" s="9"/>
    </row>
    <row r="5760" s="5" customFormat="1" ht="15.75" customHeight="1" spans="3:256">
      <c r="C5760" s="7"/>
      <c r="D5760" s="1"/>
      <c r="E5760" s="1"/>
      <c r="F5760" s="8"/>
      <c r="IP5760" s="9"/>
      <c r="IQ5760" s="9"/>
      <c r="IR5760" s="9"/>
      <c r="IS5760" s="9"/>
      <c r="IT5760" s="9"/>
      <c r="IU5760" s="9"/>
      <c r="IV5760" s="9"/>
    </row>
    <row r="5761" s="5" customFormat="1" ht="15.75" customHeight="1" spans="3:256">
      <c r="C5761" s="7"/>
      <c r="D5761" s="1"/>
      <c r="E5761" s="1"/>
      <c r="F5761" s="8"/>
      <c r="IP5761" s="9"/>
      <c r="IQ5761" s="9"/>
      <c r="IR5761" s="9"/>
      <c r="IS5761" s="9"/>
      <c r="IT5761" s="9"/>
      <c r="IU5761" s="9"/>
      <c r="IV5761" s="9"/>
    </row>
    <row r="5762" s="5" customFormat="1" ht="15.75" customHeight="1" spans="3:256">
      <c r="C5762" s="7"/>
      <c r="D5762" s="1"/>
      <c r="E5762" s="1"/>
      <c r="F5762" s="8"/>
      <c r="IP5762" s="9"/>
      <c r="IQ5762" s="9"/>
      <c r="IR5762" s="9"/>
      <c r="IS5762" s="9"/>
      <c r="IT5762" s="9"/>
      <c r="IU5762" s="9"/>
      <c r="IV5762" s="9"/>
    </row>
    <row r="5763" s="5" customFormat="1" ht="15.75" customHeight="1" spans="3:256">
      <c r="C5763" s="7"/>
      <c r="D5763" s="1"/>
      <c r="E5763" s="1"/>
      <c r="F5763" s="8"/>
      <c r="IP5763" s="9"/>
      <c r="IQ5763" s="9"/>
      <c r="IR5763" s="9"/>
      <c r="IS5763" s="9"/>
      <c r="IT5763" s="9"/>
      <c r="IU5763" s="9"/>
      <c r="IV5763" s="9"/>
    </row>
    <row r="5764" s="5" customFormat="1" ht="15.75" customHeight="1" spans="3:256">
      <c r="C5764" s="7"/>
      <c r="D5764" s="1"/>
      <c r="E5764" s="1"/>
      <c r="F5764" s="8"/>
      <c r="IP5764" s="9"/>
      <c r="IQ5764" s="9"/>
      <c r="IR5764" s="9"/>
      <c r="IS5764" s="9"/>
      <c r="IT5764" s="9"/>
      <c r="IU5764" s="9"/>
      <c r="IV5764" s="9"/>
    </row>
    <row r="5765" s="5" customFormat="1" ht="15.75" customHeight="1" spans="3:256">
      <c r="C5765" s="7"/>
      <c r="D5765" s="1"/>
      <c r="E5765" s="1"/>
      <c r="F5765" s="8"/>
      <c r="IP5765" s="9"/>
      <c r="IQ5765" s="9"/>
      <c r="IR5765" s="9"/>
      <c r="IS5765" s="9"/>
      <c r="IT5765" s="9"/>
      <c r="IU5765" s="9"/>
      <c r="IV5765" s="9"/>
    </row>
    <row r="5766" s="5" customFormat="1" ht="15.75" customHeight="1" spans="3:256">
      <c r="C5766" s="7"/>
      <c r="D5766" s="1"/>
      <c r="E5766" s="1"/>
      <c r="F5766" s="8"/>
      <c r="IP5766" s="9"/>
      <c r="IQ5766" s="9"/>
      <c r="IR5766" s="9"/>
      <c r="IS5766" s="9"/>
      <c r="IT5766" s="9"/>
      <c r="IU5766" s="9"/>
      <c r="IV5766" s="9"/>
    </row>
    <row r="5767" s="5" customFormat="1" ht="15.75" customHeight="1" spans="3:256">
      <c r="C5767" s="7"/>
      <c r="D5767" s="1"/>
      <c r="E5767" s="1"/>
      <c r="F5767" s="8"/>
      <c r="IP5767" s="9"/>
      <c r="IQ5767" s="9"/>
      <c r="IR5767" s="9"/>
      <c r="IS5767" s="9"/>
      <c r="IT5767" s="9"/>
      <c r="IU5767" s="9"/>
      <c r="IV5767" s="9"/>
    </row>
    <row r="5768" s="5" customFormat="1" ht="15.75" customHeight="1" spans="3:256">
      <c r="C5768" s="7"/>
      <c r="D5768" s="1"/>
      <c r="E5768" s="1"/>
      <c r="F5768" s="8"/>
      <c r="IP5768" s="9"/>
      <c r="IQ5768" s="9"/>
      <c r="IR5768" s="9"/>
      <c r="IS5768" s="9"/>
      <c r="IT5768" s="9"/>
      <c r="IU5768" s="9"/>
      <c r="IV5768" s="9"/>
    </row>
    <row r="5769" s="5" customFormat="1" ht="15.75" customHeight="1" spans="3:256">
      <c r="C5769" s="7"/>
      <c r="D5769" s="1"/>
      <c r="E5769" s="1"/>
      <c r="F5769" s="8"/>
      <c r="IP5769" s="9"/>
      <c r="IQ5769" s="9"/>
      <c r="IR5769" s="9"/>
      <c r="IS5769" s="9"/>
      <c r="IT5769" s="9"/>
      <c r="IU5769" s="9"/>
      <c r="IV5769" s="9"/>
    </row>
    <row r="5770" s="5" customFormat="1" ht="15.75" customHeight="1" spans="3:256">
      <c r="C5770" s="7"/>
      <c r="D5770" s="1"/>
      <c r="E5770" s="1"/>
      <c r="F5770" s="8"/>
      <c r="IP5770" s="9"/>
      <c r="IQ5770" s="9"/>
      <c r="IR5770" s="9"/>
      <c r="IS5770" s="9"/>
      <c r="IT5770" s="9"/>
      <c r="IU5770" s="9"/>
      <c r="IV5770" s="9"/>
    </row>
    <row r="5771" s="5" customFormat="1" ht="15.75" customHeight="1" spans="3:256">
      <c r="C5771" s="7"/>
      <c r="D5771" s="1"/>
      <c r="E5771" s="1"/>
      <c r="F5771" s="8"/>
      <c r="IP5771" s="9"/>
      <c r="IQ5771" s="9"/>
      <c r="IR5771" s="9"/>
      <c r="IS5771" s="9"/>
      <c r="IT5771" s="9"/>
      <c r="IU5771" s="9"/>
      <c r="IV5771" s="9"/>
    </row>
    <row r="5772" s="5" customFormat="1" ht="15.75" customHeight="1" spans="3:256">
      <c r="C5772" s="7"/>
      <c r="D5772" s="1"/>
      <c r="E5772" s="1"/>
      <c r="F5772" s="8"/>
      <c r="IP5772" s="9"/>
      <c r="IQ5772" s="9"/>
      <c r="IR5772" s="9"/>
      <c r="IS5772" s="9"/>
      <c r="IT5772" s="9"/>
      <c r="IU5772" s="9"/>
      <c r="IV5772" s="9"/>
    </row>
    <row r="5773" s="5" customFormat="1" ht="15.75" customHeight="1" spans="3:256">
      <c r="C5773" s="7"/>
      <c r="D5773" s="1"/>
      <c r="E5773" s="1"/>
      <c r="F5773" s="8"/>
      <c r="IP5773" s="9"/>
      <c r="IQ5773" s="9"/>
      <c r="IR5773" s="9"/>
      <c r="IS5773" s="9"/>
      <c r="IT5773" s="9"/>
      <c r="IU5773" s="9"/>
      <c r="IV5773" s="9"/>
    </row>
    <row r="5774" s="5" customFormat="1" ht="15.75" customHeight="1" spans="3:256">
      <c r="C5774" s="7"/>
      <c r="D5774" s="1"/>
      <c r="E5774" s="1"/>
      <c r="F5774" s="8"/>
      <c r="IP5774" s="9"/>
      <c r="IQ5774" s="9"/>
      <c r="IR5774" s="9"/>
      <c r="IS5774" s="9"/>
      <c r="IT5774" s="9"/>
      <c r="IU5774" s="9"/>
      <c r="IV5774" s="9"/>
    </row>
    <row r="5775" s="5" customFormat="1" ht="15.75" customHeight="1" spans="3:256">
      <c r="C5775" s="7"/>
      <c r="D5775" s="1"/>
      <c r="E5775" s="1"/>
      <c r="F5775" s="8"/>
      <c r="IP5775" s="9"/>
      <c r="IQ5775" s="9"/>
      <c r="IR5775" s="9"/>
      <c r="IS5775" s="9"/>
      <c r="IT5775" s="9"/>
      <c r="IU5775" s="9"/>
      <c r="IV5775" s="9"/>
    </row>
    <row r="5776" s="5" customFormat="1" ht="15.75" customHeight="1" spans="3:256">
      <c r="C5776" s="7"/>
      <c r="D5776" s="1"/>
      <c r="E5776" s="1"/>
      <c r="F5776" s="8"/>
      <c r="IP5776" s="9"/>
      <c r="IQ5776" s="9"/>
      <c r="IR5776" s="9"/>
      <c r="IS5776" s="9"/>
      <c r="IT5776" s="9"/>
      <c r="IU5776" s="9"/>
      <c r="IV5776" s="9"/>
    </row>
    <row r="5777" s="5" customFormat="1" ht="15.75" customHeight="1" spans="3:256">
      <c r="C5777" s="7"/>
      <c r="D5777" s="1"/>
      <c r="E5777" s="1"/>
      <c r="F5777" s="8"/>
      <c r="IP5777" s="9"/>
      <c r="IQ5777" s="9"/>
      <c r="IR5777" s="9"/>
      <c r="IS5777" s="9"/>
      <c r="IT5777" s="9"/>
      <c r="IU5777" s="9"/>
      <c r="IV5777" s="9"/>
    </row>
    <row r="5778" s="5" customFormat="1" ht="15.75" customHeight="1" spans="3:256">
      <c r="C5778" s="7"/>
      <c r="D5778" s="1"/>
      <c r="E5778" s="1"/>
      <c r="F5778" s="8"/>
      <c r="IP5778" s="9"/>
      <c r="IQ5778" s="9"/>
      <c r="IR5778" s="9"/>
      <c r="IS5778" s="9"/>
      <c r="IT5778" s="9"/>
      <c r="IU5778" s="9"/>
      <c r="IV5778" s="9"/>
    </row>
    <row r="5779" s="5" customFormat="1" ht="15.75" customHeight="1" spans="3:256">
      <c r="C5779" s="7"/>
      <c r="D5779" s="1"/>
      <c r="E5779" s="1"/>
      <c r="F5779" s="8"/>
      <c r="IP5779" s="9"/>
      <c r="IQ5779" s="9"/>
      <c r="IR5779" s="9"/>
      <c r="IS5779" s="9"/>
      <c r="IT5779" s="9"/>
      <c r="IU5779" s="9"/>
      <c r="IV5779" s="9"/>
    </row>
    <row r="5780" s="5" customFormat="1" ht="15.75" customHeight="1" spans="3:256">
      <c r="C5780" s="7"/>
      <c r="D5780" s="1"/>
      <c r="E5780" s="1"/>
      <c r="F5780" s="8"/>
      <c r="IP5780" s="9"/>
      <c r="IQ5780" s="9"/>
      <c r="IR5780" s="9"/>
      <c r="IS5780" s="9"/>
      <c r="IT5780" s="9"/>
      <c r="IU5780" s="9"/>
      <c r="IV5780" s="9"/>
    </row>
    <row r="5781" s="5" customFormat="1" ht="15.75" customHeight="1" spans="3:256">
      <c r="C5781" s="7"/>
      <c r="D5781" s="1"/>
      <c r="E5781" s="1"/>
      <c r="F5781" s="8"/>
      <c r="IP5781" s="9"/>
      <c r="IQ5781" s="9"/>
      <c r="IR5781" s="9"/>
      <c r="IS5781" s="9"/>
      <c r="IT5781" s="9"/>
      <c r="IU5781" s="9"/>
      <c r="IV5781" s="9"/>
    </row>
    <row r="5782" s="5" customFormat="1" ht="15.75" customHeight="1" spans="3:256">
      <c r="C5782" s="7"/>
      <c r="D5782" s="1"/>
      <c r="E5782" s="1"/>
      <c r="F5782" s="8"/>
      <c r="IP5782" s="9"/>
      <c r="IQ5782" s="9"/>
      <c r="IR5782" s="9"/>
      <c r="IS5782" s="9"/>
      <c r="IT5782" s="9"/>
      <c r="IU5782" s="9"/>
      <c r="IV5782" s="9"/>
    </row>
    <row r="5783" s="5" customFormat="1" ht="15.75" customHeight="1" spans="3:256">
      <c r="C5783" s="7"/>
      <c r="D5783" s="1"/>
      <c r="E5783" s="1"/>
      <c r="F5783" s="8"/>
      <c r="IP5783" s="9"/>
      <c r="IQ5783" s="9"/>
      <c r="IR5783" s="9"/>
      <c r="IS5783" s="9"/>
      <c r="IT5783" s="9"/>
      <c r="IU5783" s="9"/>
      <c r="IV5783" s="9"/>
    </row>
    <row r="5784" s="5" customFormat="1" ht="15.75" customHeight="1" spans="3:256">
      <c r="C5784" s="7"/>
      <c r="D5784" s="1"/>
      <c r="E5784" s="1"/>
      <c r="F5784" s="8"/>
      <c r="IP5784" s="9"/>
      <c r="IQ5784" s="9"/>
      <c r="IR5784" s="9"/>
      <c r="IS5784" s="9"/>
      <c r="IT5784" s="9"/>
      <c r="IU5784" s="9"/>
      <c r="IV5784" s="9"/>
    </row>
    <row r="5785" s="5" customFormat="1" ht="15.75" customHeight="1" spans="3:256">
      <c r="C5785" s="7"/>
      <c r="D5785" s="1"/>
      <c r="E5785" s="1"/>
      <c r="F5785" s="8"/>
      <c r="IP5785" s="9"/>
      <c r="IQ5785" s="9"/>
      <c r="IR5785" s="9"/>
      <c r="IS5785" s="9"/>
      <c r="IT5785" s="9"/>
      <c r="IU5785" s="9"/>
      <c r="IV5785" s="9"/>
    </row>
    <row r="5786" s="5" customFormat="1" ht="15.75" customHeight="1" spans="3:256">
      <c r="C5786" s="7"/>
      <c r="D5786" s="1"/>
      <c r="E5786" s="1"/>
      <c r="F5786" s="8"/>
      <c r="IP5786" s="9"/>
      <c r="IQ5786" s="9"/>
      <c r="IR5786" s="9"/>
      <c r="IS5786" s="9"/>
      <c r="IT5786" s="9"/>
      <c r="IU5786" s="9"/>
      <c r="IV5786" s="9"/>
    </row>
    <row r="5787" s="5" customFormat="1" ht="15.75" customHeight="1" spans="3:256">
      <c r="C5787" s="7"/>
      <c r="D5787" s="1"/>
      <c r="E5787" s="1"/>
      <c r="F5787" s="8"/>
      <c r="IP5787" s="9"/>
      <c r="IQ5787" s="9"/>
      <c r="IR5787" s="9"/>
      <c r="IS5787" s="9"/>
      <c r="IT5787" s="9"/>
      <c r="IU5787" s="9"/>
      <c r="IV5787" s="9"/>
    </row>
    <row r="5788" s="5" customFormat="1" ht="15.75" customHeight="1" spans="3:256">
      <c r="C5788" s="7"/>
      <c r="D5788" s="1"/>
      <c r="E5788" s="1"/>
      <c r="F5788" s="8"/>
      <c r="IP5788" s="9"/>
      <c r="IQ5788" s="9"/>
      <c r="IR5788" s="9"/>
      <c r="IS5788" s="9"/>
      <c r="IT5788" s="9"/>
      <c r="IU5788" s="9"/>
      <c r="IV5788" s="9"/>
    </row>
    <row r="5789" s="5" customFormat="1" ht="15.75" customHeight="1" spans="3:256">
      <c r="C5789" s="7"/>
      <c r="D5789" s="1"/>
      <c r="E5789" s="1"/>
      <c r="F5789" s="8"/>
      <c r="IP5789" s="9"/>
      <c r="IQ5789" s="9"/>
      <c r="IR5789" s="9"/>
      <c r="IS5789" s="9"/>
      <c r="IT5789" s="9"/>
      <c r="IU5789" s="9"/>
      <c r="IV5789" s="9"/>
    </row>
    <row r="5790" s="5" customFormat="1" ht="15.75" customHeight="1" spans="3:256">
      <c r="C5790" s="7"/>
      <c r="D5790" s="1"/>
      <c r="E5790" s="1"/>
      <c r="F5790" s="8"/>
      <c r="IP5790" s="9"/>
      <c r="IQ5790" s="9"/>
      <c r="IR5790" s="9"/>
      <c r="IS5790" s="9"/>
      <c r="IT5790" s="9"/>
      <c r="IU5790" s="9"/>
      <c r="IV5790" s="9"/>
    </row>
    <row r="5791" s="5" customFormat="1" ht="15.75" customHeight="1" spans="3:256">
      <c r="C5791" s="7"/>
      <c r="D5791" s="1"/>
      <c r="E5791" s="1"/>
      <c r="F5791" s="8"/>
      <c r="IP5791" s="9"/>
      <c r="IQ5791" s="9"/>
      <c r="IR5791" s="9"/>
      <c r="IS5791" s="9"/>
      <c r="IT5791" s="9"/>
      <c r="IU5791" s="9"/>
      <c r="IV5791" s="9"/>
    </row>
    <row r="5792" s="5" customFormat="1" ht="15.75" customHeight="1" spans="3:256">
      <c r="C5792" s="7"/>
      <c r="D5792" s="1"/>
      <c r="E5792" s="1"/>
      <c r="F5792" s="8"/>
      <c r="IP5792" s="9"/>
      <c r="IQ5792" s="9"/>
      <c r="IR5792" s="9"/>
      <c r="IS5792" s="9"/>
      <c r="IT5792" s="9"/>
      <c r="IU5792" s="9"/>
      <c r="IV5792" s="9"/>
    </row>
    <row r="5793" s="5" customFormat="1" ht="15.75" customHeight="1" spans="3:256">
      <c r="C5793" s="7"/>
      <c r="D5793" s="1"/>
      <c r="E5793" s="1"/>
      <c r="F5793" s="8"/>
      <c r="IP5793" s="9"/>
      <c r="IQ5793" s="9"/>
      <c r="IR5793" s="9"/>
      <c r="IS5793" s="9"/>
      <c r="IT5793" s="9"/>
      <c r="IU5793" s="9"/>
      <c r="IV5793" s="9"/>
    </row>
    <row r="5794" s="5" customFormat="1" ht="15.75" customHeight="1" spans="3:256">
      <c r="C5794" s="7"/>
      <c r="D5794" s="1"/>
      <c r="E5794" s="1"/>
      <c r="F5794" s="8"/>
      <c r="IP5794" s="9"/>
      <c r="IQ5794" s="9"/>
      <c r="IR5794" s="9"/>
      <c r="IS5794" s="9"/>
      <c r="IT5794" s="9"/>
      <c r="IU5794" s="9"/>
      <c r="IV5794" s="9"/>
    </row>
    <row r="5795" s="5" customFormat="1" ht="15.75" customHeight="1" spans="3:256">
      <c r="C5795" s="7"/>
      <c r="D5795" s="1"/>
      <c r="E5795" s="1"/>
      <c r="F5795" s="8"/>
      <c r="IP5795" s="9"/>
      <c r="IQ5795" s="9"/>
      <c r="IR5795" s="9"/>
      <c r="IS5795" s="9"/>
      <c r="IT5795" s="9"/>
      <c r="IU5795" s="9"/>
      <c r="IV5795" s="9"/>
    </row>
    <row r="5796" s="5" customFormat="1" ht="15.75" customHeight="1" spans="3:256">
      <c r="C5796" s="7"/>
      <c r="D5796" s="1"/>
      <c r="E5796" s="1"/>
      <c r="F5796" s="8"/>
      <c r="IP5796" s="9"/>
      <c r="IQ5796" s="9"/>
      <c r="IR5796" s="9"/>
      <c r="IS5796" s="9"/>
      <c r="IT5796" s="9"/>
      <c r="IU5796" s="9"/>
      <c r="IV5796" s="9"/>
    </row>
    <row r="5797" s="5" customFormat="1" ht="15.75" customHeight="1" spans="3:256">
      <c r="C5797" s="7"/>
      <c r="D5797" s="1"/>
      <c r="E5797" s="1"/>
      <c r="F5797" s="8"/>
      <c r="IP5797" s="9"/>
      <c r="IQ5797" s="9"/>
      <c r="IR5797" s="9"/>
      <c r="IS5797" s="9"/>
      <c r="IT5797" s="9"/>
      <c r="IU5797" s="9"/>
      <c r="IV5797" s="9"/>
    </row>
    <row r="5798" s="5" customFormat="1" ht="15.75" customHeight="1" spans="3:256">
      <c r="C5798" s="7"/>
      <c r="D5798" s="1"/>
      <c r="E5798" s="1"/>
      <c r="F5798" s="8"/>
      <c r="IP5798" s="9"/>
      <c r="IQ5798" s="9"/>
      <c r="IR5798" s="9"/>
      <c r="IS5798" s="9"/>
      <c r="IT5798" s="9"/>
      <c r="IU5798" s="9"/>
      <c r="IV5798" s="9"/>
    </row>
    <row r="5799" s="5" customFormat="1" ht="15.75" customHeight="1" spans="3:256">
      <c r="C5799" s="7"/>
      <c r="D5799" s="1"/>
      <c r="E5799" s="1"/>
      <c r="F5799" s="8"/>
      <c r="IP5799" s="9"/>
      <c r="IQ5799" s="9"/>
      <c r="IR5799" s="9"/>
      <c r="IS5799" s="9"/>
      <c r="IT5799" s="9"/>
      <c r="IU5799" s="9"/>
      <c r="IV5799" s="9"/>
    </row>
    <row r="5800" s="5" customFormat="1" ht="15.75" customHeight="1" spans="3:256">
      <c r="C5800" s="7"/>
      <c r="D5800" s="1"/>
      <c r="E5800" s="1"/>
      <c r="F5800" s="8"/>
      <c r="IP5800" s="9"/>
      <c r="IQ5800" s="9"/>
      <c r="IR5800" s="9"/>
      <c r="IS5800" s="9"/>
      <c r="IT5800" s="9"/>
      <c r="IU5800" s="9"/>
      <c r="IV5800" s="9"/>
    </row>
    <row r="5801" s="5" customFormat="1" ht="15.75" customHeight="1" spans="3:256">
      <c r="C5801" s="7"/>
      <c r="D5801" s="1"/>
      <c r="E5801" s="1"/>
      <c r="F5801" s="8"/>
      <c r="IP5801" s="9"/>
      <c r="IQ5801" s="9"/>
      <c r="IR5801" s="9"/>
      <c r="IS5801" s="9"/>
      <c r="IT5801" s="9"/>
      <c r="IU5801" s="9"/>
      <c r="IV5801" s="9"/>
    </row>
    <row r="5802" s="5" customFormat="1" ht="15.75" customHeight="1" spans="3:256">
      <c r="C5802" s="7"/>
      <c r="D5802" s="1"/>
      <c r="E5802" s="1"/>
      <c r="F5802" s="8"/>
      <c r="IP5802" s="9"/>
      <c r="IQ5802" s="9"/>
      <c r="IR5802" s="9"/>
      <c r="IS5802" s="9"/>
      <c r="IT5802" s="9"/>
      <c r="IU5802" s="9"/>
      <c r="IV5802" s="9"/>
    </row>
    <row r="5803" s="5" customFormat="1" ht="15.75" customHeight="1" spans="3:256">
      <c r="C5803" s="7"/>
      <c r="D5803" s="1"/>
      <c r="E5803" s="1"/>
      <c r="F5803" s="8"/>
      <c r="IP5803" s="9"/>
      <c r="IQ5803" s="9"/>
      <c r="IR5803" s="9"/>
      <c r="IS5803" s="9"/>
      <c r="IT5803" s="9"/>
      <c r="IU5803" s="9"/>
      <c r="IV5803" s="9"/>
    </row>
    <row r="5804" s="5" customFormat="1" ht="15.75" customHeight="1" spans="3:256">
      <c r="C5804" s="7"/>
      <c r="D5804" s="1"/>
      <c r="E5804" s="1"/>
      <c r="F5804" s="8"/>
      <c r="IP5804" s="9"/>
      <c r="IQ5804" s="9"/>
      <c r="IR5804" s="9"/>
      <c r="IS5804" s="9"/>
      <c r="IT5804" s="9"/>
      <c r="IU5804" s="9"/>
      <c r="IV5804" s="9"/>
    </row>
    <row r="5805" s="5" customFormat="1" ht="15.75" customHeight="1" spans="3:256">
      <c r="C5805" s="7"/>
      <c r="D5805" s="1"/>
      <c r="E5805" s="1"/>
      <c r="F5805" s="8"/>
      <c r="IP5805" s="9"/>
      <c r="IQ5805" s="9"/>
      <c r="IR5805" s="9"/>
      <c r="IS5805" s="9"/>
      <c r="IT5805" s="9"/>
      <c r="IU5805" s="9"/>
      <c r="IV5805" s="9"/>
    </row>
    <row r="5806" s="5" customFormat="1" ht="15.75" customHeight="1" spans="3:256">
      <c r="C5806" s="7"/>
      <c r="D5806" s="1"/>
      <c r="E5806" s="1"/>
      <c r="F5806" s="8"/>
      <c r="IP5806" s="9"/>
      <c r="IQ5806" s="9"/>
      <c r="IR5806" s="9"/>
      <c r="IS5806" s="9"/>
      <c r="IT5806" s="9"/>
      <c r="IU5806" s="9"/>
      <c r="IV5806" s="9"/>
    </row>
    <row r="5807" s="5" customFormat="1" ht="15.75" customHeight="1" spans="3:256">
      <c r="C5807" s="7"/>
      <c r="D5807" s="1"/>
      <c r="E5807" s="1"/>
      <c r="F5807" s="8"/>
      <c r="IP5807" s="9"/>
      <c r="IQ5807" s="9"/>
      <c r="IR5807" s="9"/>
      <c r="IS5807" s="9"/>
      <c r="IT5807" s="9"/>
      <c r="IU5807" s="9"/>
      <c r="IV5807" s="9"/>
    </row>
    <row r="5808" s="5" customFormat="1" ht="15.75" customHeight="1" spans="3:256">
      <c r="C5808" s="7"/>
      <c r="D5808" s="1"/>
      <c r="E5808" s="1"/>
      <c r="F5808" s="8"/>
      <c r="IP5808" s="9"/>
      <c r="IQ5808" s="9"/>
      <c r="IR5808" s="9"/>
      <c r="IS5808" s="9"/>
      <c r="IT5808" s="9"/>
      <c r="IU5808" s="9"/>
      <c r="IV5808" s="9"/>
    </row>
    <row r="5809" s="5" customFormat="1" ht="15.75" customHeight="1" spans="3:256">
      <c r="C5809" s="7"/>
      <c r="D5809" s="1"/>
      <c r="E5809" s="1"/>
      <c r="F5809" s="8"/>
      <c r="IP5809" s="9"/>
      <c r="IQ5809" s="9"/>
      <c r="IR5809" s="9"/>
      <c r="IS5809" s="9"/>
      <c r="IT5809" s="9"/>
      <c r="IU5809" s="9"/>
      <c r="IV5809" s="9"/>
    </row>
    <row r="5810" s="5" customFormat="1" ht="15.75" customHeight="1" spans="3:256">
      <c r="C5810" s="7"/>
      <c r="D5810" s="1"/>
      <c r="E5810" s="1"/>
      <c r="F5810" s="8"/>
      <c r="IP5810" s="9"/>
      <c r="IQ5810" s="9"/>
      <c r="IR5810" s="9"/>
      <c r="IS5810" s="9"/>
      <c r="IT5810" s="9"/>
      <c r="IU5810" s="9"/>
      <c r="IV5810" s="9"/>
    </row>
    <row r="5811" s="5" customFormat="1" ht="15.75" customHeight="1" spans="3:256">
      <c r="C5811" s="7"/>
      <c r="D5811" s="1"/>
      <c r="E5811" s="1"/>
      <c r="F5811" s="8"/>
      <c r="IP5811" s="9"/>
      <c r="IQ5811" s="9"/>
      <c r="IR5811" s="9"/>
      <c r="IS5811" s="9"/>
      <c r="IT5811" s="9"/>
      <c r="IU5811" s="9"/>
      <c r="IV5811" s="9"/>
    </row>
    <row r="5812" s="5" customFormat="1" ht="15.75" customHeight="1" spans="3:256">
      <c r="C5812" s="7"/>
      <c r="D5812" s="1"/>
      <c r="E5812" s="1"/>
      <c r="F5812" s="8"/>
      <c r="IP5812" s="9"/>
      <c r="IQ5812" s="9"/>
      <c r="IR5812" s="9"/>
      <c r="IS5812" s="9"/>
      <c r="IT5812" s="9"/>
      <c r="IU5812" s="9"/>
      <c r="IV5812" s="9"/>
    </row>
    <row r="5813" s="5" customFormat="1" ht="15.75" customHeight="1" spans="3:256">
      <c r="C5813" s="7"/>
      <c r="D5813" s="1"/>
      <c r="E5813" s="1"/>
      <c r="F5813" s="8"/>
      <c r="IP5813" s="9"/>
      <c r="IQ5813" s="9"/>
      <c r="IR5813" s="9"/>
      <c r="IS5813" s="9"/>
      <c r="IT5813" s="9"/>
      <c r="IU5813" s="9"/>
      <c r="IV5813" s="9"/>
    </row>
    <row r="5814" s="5" customFormat="1" ht="15.75" customHeight="1" spans="3:256">
      <c r="C5814" s="7"/>
      <c r="D5814" s="1"/>
      <c r="E5814" s="1"/>
      <c r="F5814" s="8"/>
      <c r="IP5814" s="9"/>
      <c r="IQ5814" s="9"/>
      <c r="IR5814" s="9"/>
      <c r="IS5814" s="9"/>
      <c r="IT5814" s="9"/>
      <c r="IU5814" s="9"/>
      <c r="IV5814" s="9"/>
    </row>
    <row r="5815" s="5" customFormat="1" ht="15.75" customHeight="1" spans="3:256">
      <c r="C5815" s="7"/>
      <c r="D5815" s="1"/>
      <c r="E5815" s="1"/>
      <c r="F5815" s="8"/>
      <c r="IP5815" s="9"/>
      <c r="IQ5815" s="9"/>
      <c r="IR5815" s="9"/>
      <c r="IS5815" s="9"/>
      <c r="IT5815" s="9"/>
      <c r="IU5815" s="9"/>
      <c r="IV5815" s="9"/>
    </row>
    <row r="5816" s="5" customFormat="1" ht="15.75" customHeight="1" spans="3:256">
      <c r="C5816" s="7"/>
      <c r="D5816" s="1"/>
      <c r="E5816" s="1"/>
      <c r="F5816" s="8"/>
      <c r="IP5816" s="9"/>
      <c r="IQ5816" s="9"/>
      <c r="IR5816" s="9"/>
      <c r="IS5816" s="9"/>
      <c r="IT5816" s="9"/>
      <c r="IU5816" s="9"/>
      <c r="IV5816" s="9"/>
    </row>
    <row r="5817" s="5" customFormat="1" ht="15.75" customHeight="1" spans="3:256">
      <c r="C5817" s="7"/>
      <c r="D5817" s="1"/>
      <c r="E5817" s="1"/>
      <c r="F5817" s="8"/>
      <c r="IP5817" s="9"/>
      <c r="IQ5817" s="9"/>
      <c r="IR5817" s="9"/>
      <c r="IS5817" s="9"/>
      <c r="IT5817" s="9"/>
      <c r="IU5817" s="9"/>
      <c r="IV5817" s="9"/>
    </row>
    <row r="5818" s="5" customFormat="1" ht="15.75" customHeight="1" spans="3:256">
      <c r="C5818" s="7"/>
      <c r="D5818" s="1"/>
      <c r="E5818" s="1"/>
      <c r="F5818" s="8"/>
      <c r="IP5818" s="9"/>
      <c r="IQ5818" s="9"/>
      <c r="IR5818" s="9"/>
      <c r="IS5818" s="9"/>
      <c r="IT5818" s="9"/>
      <c r="IU5818" s="9"/>
      <c r="IV5818" s="9"/>
    </row>
    <row r="5819" s="5" customFormat="1" ht="15.75" customHeight="1" spans="3:256">
      <c r="C5819" s="7"/>
      <c r="D5819" s="1"/>
      <c r="E5819" s="1"/>
      <c r="F5819" s="8"/>
      <c r="IP5819" s="9"/>
      <c r="IQ5819" s="9"/>
      <c r="IR5819" s="9"/>
      <c r="IS5819" s="9"/>
      <c r="IT5819" s="9"/>
      <c r="IU5819" s="9"/>
      <c r="IV5819" s="9"/>
    </row>
    <row r="5820" s="5" customFormat="1" ht="15.75" customHeight="1" spans="3:256">
      <c r="C5820" s="7"/>
      <c r="D5820" s="1"/>
      <c r="E5820" s="1"/>
      <c r="F5820" s="8"/>
      <c r="IP5820" s="9"/>
      <c r="IQ5820" s="9"/>
      <c r="IR5820" s="9"/>
      <c r="IS5820" s="9"/>
      <c r="IT5820" s="9"/>
      <c r="IU5820" s="9"/>
      <c r="IV5820" s="9"/>
    </row>
    <row r="5821" s="5" customFormat="1" ht="15.75" customHeight="1" spans="3:256">
      <c r="C5821" s="7"/>
      <c r="D5821" s="1"/>
      <c r="E5821" s="1"/>
      <c r="F5821" s="8"/>
      <c r="IP5821" s="9"/>
      <c r="IQ5821" s="9"/>
      <c r="IR5821" s="9"/>
      <c r="IS5821" s="9"/>
      <c r="IT5821" s="9"/>
      <c r="IU5821" s="9"/>
      <c r="IV5821" s="9"/>
    </row>
    <row r="5822" s="5" customFormat="1" ht="15.75" customHeight="1" spans="3:256">
      <c r="C5822" s="7"/>
      <c r="D5822" s="1"/>
      <c r="E5822" s="1"/>
      <c r="F5822" s="8"/>
      <c r="IP5822" s="9"/>
      <c r="IQ5822" s="9"/>
      <c r="IR5822" s="9"/>
      <c r="IS5822" s="9"/>
      <c r="IT5822" s="9"/>
      <c r="IU5822" s="9"/>
      <c r="IV5822" s="9"/>
    </row>
    <row r="5823" s="5" customFormat="1" ht="15.75" customHeight="1" spans="3:256">
      <c r="C5823" s="7"/>
      <c r="D5823" s="1"/>
      <c r="E5823" s="1"/>
      <c r="F5823" s="8"/>
      <c r="IP5823" s="9"/>
      <c r="IQ5823" s="9"/>
      <c r="IR5823" s="9"/>
      <c r="IS5823" s="9"/>
      <c r="IT5823" s="9"/>
      <c r="IU5823" s="9"/>
      <c r="IV5823" s="9"/>
    </row>
    <row r="5824" s="5" customFormat="1" ht="15.75" customHeight="1" spans="3:256">
      <c r="C5824" s="7"/>
      <c r="D5824" s="1"/>
      <c r="E5824" s="1"/>
      <c r="F5824" s="8"/>
      <c r="IP5824" s="9"/>
      <c r="IQ5824" s="9"/>
      <c r="IR5824" s="9"/>
      <c r="IS5824" s="9"/>
      <c r="IT5824" s="9"/>
      <c r="IU5824" s="9"/>
      <c r="IV5824" s="9"/>
    </row>
    <row r="5825" s="5" customFormat="1" ht="15.75" customHeight="1" spans="3:256">
      <c r="C5825" s="7"/>
      <c r="D5825" s="1"/>
      <c r="E5825" s="1"/>
      <c r="F5825" s="8"/>
      <c r="IP5825" s="9"/>
      <c r="IQ5825" s="9"/>
      <c r="IR5825" s="9"/>
      <c r="IS5825" s="9"/>
      <c r="IT5825" s="9"/>
      <c r="IU5825" s="9"/>
      <c r="IV5825" s="9"/>
    </row>
    <row r="5826" s="5" customFormat="1" ht="15.75" customHeight="1" spans="3:256">
      <c r="C5826" s="7"/>
      <c r="D5826" s="1"/>
      <c r="E5826" s="1"/>
      <c r="F5826" s="8"/>
      <c r="IP5826" s="9"/>
      <c r="IQ5826" s="9"/>
      <c r="IR5826" s="9"/>
      <c r="IS5826" s="9"/>
      <c r="IT5826" s="9"/>
      <c r="IU5826" s="9"/>
      <c r="IV5826" s="9"/>
    </row>
    <row r="5827" s="5" customFormat="1" ht="15.75" customHeight="1" spans="3:256">
      <c r="C5827" s="7"/>
      <c r="D5827" s="1"/>
      <c r="E5827" s="1"/>
      <c r="F5827" s="8"/>
      <c r="IP5827" s="9"/>
      <c r="IQ5827" s="9"/>
      <c r="IR5827" s="9"/>
      <c r="IS5827" s="9"/>
      <c r="IT5827" s="9"/>
      <c r="IU5827" s="9"/>
      <c r="IV5827" s="9"/>
    </row>
    <row r="5828" s="5" customFormat="1" ht="15.75" customHeight="1" spans="3:256">
      <c r="C5828" s="7"/>
      <c r="D5828" s="1"/>
      <c r="E5828" s="1"/>
      <c r="F5828" s="8"/>
      <c r="IP5828" s="9"/>
      <c r="IQ5828" s="9"/>
      <c r="IR5828" s="9"/>
      <c r="IS5828" s="9"/>
      <c r="IT5828" s="9"/>
      <c r="IU5828" s="9"/>
      <c r="IV5828" s="9"/>
    </row>
    <row r="5829" s="5" customFormat="1" ht="15.75" customHeight="1" spans="3:256">
      <c r="C5829" s="7"/>
      <c r="D5829" s="1"/>
      <c r="E5829" s="1"/>
      <c r="F5829" s="8"/>
      <c r="IP5829" s="9"/>
      <c r="IQ5829" s="9"/>
      <c r="IR5829" s="9"/>
      <c r="IS5829" s="9"/>
      <c r="IT5829" s="9"/>
      <c r="IU5829" s="9"/>
      <c r="IV5829" s="9"/>
    </row>
    <row r="5830" s="5" customFormat="1" ht="15.75" customHeight="1" spans="3:256">
      <c r="C5830" s="7"/>
      <c r="D5830" s="1"/>
      <c r="E5830" s="1"/>
      <c r="F5830" s="8"/>
      <c r="IP5830" s="9"/>
      <c r="IQ5830" s="9"/>
      <c r="IR5830" s="9"/>
      <c r="IS5830" s="9"/>
      <c r="IT5830" s="9"/>
      <c r="IU5830" s="9"/>
      <c r="IV5830" s="9"/>
    </row>
    <row r="5831" s="5" customFormat="1" ht="15.75" customHeight="1" spans="3:256">
      <c r="C5831" s="7"/>
      <c r="D5831" s="1"/>
      <c r="E5831" s="1"/>
      <c r="F5831" s="8"/>
      <c r="IP5831" s="9"/>
      <c r="IQ5831" s="9"/>
      <c r="IR5831" s="9"/>
      <c r="IS5831" s="9"/>
      <c r="IT5831" s="9"/>
      <c r="IU5831" s="9"/>
      <c r="IV5831" s="9"/>
    </row>
    <row r="5832" s="5" customFormat="1" ht="15.75" customHeight="1" spans="3:256">
      <c r="C5832" s="7"/>
      <c r="D5832" s="1"/>
      <c r="E5832" s="1"/>
      <c r="F5832" s="8"/>
      <c r="IP5832" s="9"/>
      <c r="IQ5832" s="9"/>
      <c r="IR5832" s="9"/>
      <c r="IS5832" s="9"/>
      <c r="IT5832" s="9"/>
      <c r="IU5832" s="9"/>
      <c r="IV5832" s="9"/>
    </row>
    <row r="5833" s="5" customFormat="1" ht="15.75" customHeight="1" spans="3:256">
      <c r="C5833" s="7"/>
      <c r="D5833" s="1"/>
      <c r="E5833" s="1"/>
      <c r="F5833" s="8"/>
      <c r="IP5833" s="9"/>
      <c r="IQ5833" s="9"/>
      <c r="IR5833" s="9"/>
      <c r="IS5833" s="9"/>
      <c r="IT5833" s="9"/>
      <c r="IU5833" s="9"/>
      <c r="IV5833" s="9"/>
    </row>
    <row r="5834" s="5" customFormat="1" ht="15.75" customHeight="1" spans="3:256">
      <c r="C5834" s="7"/>
      <c r="D5834" s="1"/>
      <c r="E5834" s="1"/>
      <c r="F5834" s="8"/>
      <c r="IP5834" s="9"/>
      <c r="IQ5834" s="9"/>
      <c r="IR5834" s="9"/>
      <c r="IS5834" s="9"/>
      <c r="IT5834" s="9"/>
      <c r="IU5834" s="9"/>
      <c r="IV5834" s="9"/>
    </row>
    <row r="5835" s="5" customFormat="1" ht="15.75" customHeight="1" spans="3:256">
      <c r="C5835" s="7"/>
      <c r="D5835" s="1"/>
      <c r="E5835" s="1"/>
      <c r="F5835" s="8"/>
      <c r="IP5835" s="9"/>
      <c r="IQ5835" s="9"/>
      <c r="IR5835" s="9"/>
      <c r="IS5835" s="9"/>
      <c r="IT5835" s="9"/>
      <c r="IU5835" s="9"/>
      <c r="IV5835" s="9"/>
    </row>
    <row r="5836" s="5" customFormat="1" ht="15.75" customHeight="1" spans="3:256">
      <c r="C5836" s="7"/>
      <c r="D5836" s="1"/>
      <c r="E5836" s="1"/>
      <c r="F5836" s="8"/>
      <c r="IP5836" s="9"/>
      <c r="IQ5836" s="9"/>
      <c r="IR5836" s="9"/>
      <c r="IS5836" s="9"/>
      <c r="IT5836" s="9"/>
      <c r="IU5836" s="9"/>
      <c r="IV5836" s="9"/>
    </row>
    <row r="5837" s="5" customFormat="1" ht="15.75" customHeight="1" spans="3:256">
      <c r="C5837" s="7"/>
      <c r="D5837" s="1"/>
      <c r="E5837" s="1"/>
      <c r="F5837" s="8"/>
      <c r="IP5837" s="9"/>
      <c r="IQ5837" s="9"/>
      <c r="IR5837" s="9"/>
      <c r="IS5837" s="9"/>
      <c r="IT5837" s="9"/>
      <c r="IU5837" s="9"/>
      <c r="IV5837" s="9"/>
    </row>
    <row r="5838" s="5" customFormat="1" ht="15.75" customHeight="1" spans="3:256">
      <c r="C5838" s="7"/>
      <c r="D5838" s="1"/>
      <c r="E5838" s="1"/>
      <c r="F5838" s="8"/>
      <c r="IP5838" s="9"/>
      <c r="IQ5838" s="9"/>
      <c r="IR5838" s="9"/>
      <c r="IS5838" s="9"/>
      <c r="IT5838" s="9"/>
      <c r="IU5838" s="9"/>
      <c r="IV5838" s="9"/>
    </row>
    <row r="5839" s="5" customFormat="1" ht="15.75" customHeight="1" spans="3:256">
      <c r="C5839" s="7"/>
      <c r="D5839" s="1"/>
      <c r="E5839" s="1"/>
      <c r="F5839" s="8"/>
      <c r="IP5839" s="9"/>
      <c r="IQ5839" s="9"/>
      <c r="IR5839" s="9"/>
      <c r="IS5839" s="9"/>
      <c r="IT5839" s="9"/>
      <c r="IU5839" s="9"/>
      <c r="IV5839" s="9"/>
    </row>
    <row r="5840" s="5" customFormat="1" ht="15.75" customHeight="1" spans="3:256">
      <c r="C5840" s="7"/>
      <c r="D5840" s="1"/>
      <c r="E5840" s="1"/>
      <c r="F5840" s="8"/>
      <c r="IP5840" s="9"/>
      <c r="IQ5840" s="9"/>
      <c r="IR5840" s="9"/>
      <c r="IS5840" s="9"/>
      <c r="IT5840" s="9"/>
      <c r="IU5840" s="9"/>
      <c r="IV5840" s="9"/>
    </row>
    <row r="5841" s="5" customFormat="1" ht="15.75" customHeight="1" spans="3:256">
      <c r="C5841" s="7"/>
      <c r="D5841" s="1"/>
      <c r="E5841" s="1"/>
      <c r="F5841" s="8"/>
      <c r="IP5841" s="9"/>
      <c r="IQ5841" s="9"/>
      <c r="IR5841" s="9"/>
      <c r="IS5841" s="9"/>
      <c r="IT5841" s="9"/>
      <c r="IU5841" s="9"/>
      <c r="IV5841" s="9"/>
    </row>
    <row r="5842" s="5" customFormat="1" ht="15.75" customHeight="1" spans="3:256">
      <c r="C5842" s="7"/>
      <c r="D5842" s="1"/>
      <c r="E5842" s="1"/>
      <c r="F5842" s="8"/>
      <c r="IP5842" s="9"/>
      <c r="IQ5842" s="9"/>
      <c r="IR5842" s="9"/>
      <c r="IS5842" s="9"/>
      <c r="IT5842" s="9"/>
      <c r="IU5842" s="9"/>
      <c r="IV5842" s="9"/>
    </row>
    <row r="5843" s="5" customFormat="1" ht="15.75" customHeight="1" spans="3:256">
      <c r="C5843" s="7"/>
      <c r="D5843" s="1"/>
      <c r="E5843" s="1"/>
      <c r="F5843" s="8"/>
      <c r="IP5843" s="9"/>
      <c r="IQ5843" s="9"/>
      <c r="IR5843" s="9"/>
      <c r="IS5843" s="9"/>
      <c r="IT5843" s="9"/>
      <c r="IU5843" s="9"/>
      <c r="IV5843" s="9"/>
    </row>
    <row r="5844" s="5" customFormat="1" ht="15.75" customHeight="1" spans="3:256">
      <c r="C5844" s="7"/>
      <c r="D5844" s="1"/>
      <c r="E5844" s="1"/>
      <c r="F5844" s="8"/>
      <c r="IP5844" s="9"/>
      <c r="IQ5844" s="9"/>
      <c r="IR5844" s="9"/>
      <c r="IS5844" s="9"/>
      <c r="IT5844" s="9"/>
      <c r="IU5844" s="9"/>
      <c r="IV5844" s="9"/>
    </row>
    <row r="5845" s="5" customFormat="1" ht="15.75" customHeight="1" spans="3:256">
      <c r="C5845" s="7"/>
      <c r="D5845" s="1"/>
      <c r="E5845" s="1"/>
      <c r="F5845" s="8"/>
      <c r="IP5845" s="9"/>
      <c r="IQ5845" s="9"/>
      <c r="IR5845" s="9"/>
      <c r="IS5845" s="9"/>
      <c r="IT5845" s="9"/>
      <c r="IU5845" s="9"/>
      <c r="IV5845" s="9"/>
    </row>
    <row r="5846" s="5" customFormat="1" ht="15.75" customHeight="1" spans="3:256">
      <c r="C5846" s="7"/>
      <c r="D5846" s="1"/>
      <c r="E5846" s="1"/>
      <c r="F5846" s="8"/>
      <c r="IP5846" s="9"/>
      <c r="IQ5846" s="9"/>
      <c r="IR5846" s="9"/>
      <c r="IS5846" s="9"/>
      <c r="IT5846" s="9"/>
      <c r="IU5846" s="9"/>
      <c r="IV5846" s="9"/>
    </row>
    <row r="5847" s="5" customFormat="1" ht="15.75" customHeight="1" spans="3:256">
      <c r="C5847" s="7"/>
      <c r="D5847" s="1"/>
      <c r="E5847" s="1"/>
      <c r="F5847" s="8"/>
      <c r="IP5847" s="9"/>
      <c r="IQ5847" s="9"/>
      <c r="IR5847" s="9"/>
      <c r="IS5847" s="9"/>
      <c r="IT5847" s="9"/>
      <c r="IU5847" s="9"/>
      <c r="IV5847" s="9"/>
    </row>
    <row r="5848" s="5" customFormat="1" ht="15.75" customHeight="1" spans="3:256">
      <c r="C5848" s="7"/>
      <c r="D5848" s="1"/>
      <c r="E5848" s="1"/>
      <c r="F5848" s="8"/>
      <c r="IP5848" s="9"/>
      <c r="IQ5848" s="9"/>
      <c r="IR5848" s="9"/>
      <c r="IS5848" s="9"/>
      <c r="IT5848" s="9"/>
      <c r="IU5848" s="9"/>
      <c r="IV5848" s="9"/>
    </row>
    <row r="5849" s="5" customFormat="1" ht="15.75" customHeight="1" spans="3:256">
      <c r="C5849" s="7"/>
      <c r="D5849" s="1"/>
      <c r="E5849" s="1"/>
      <c r="F5849" s="8"/>
      <c r="IP5849" s="9"/>
      <c r="IQ5849" s="9"/>
      <c r="IR5849" s="9"/>
      <c r="IS5849" s="9"/>
      <c r="IT5849" s="9"/>
      <c r="IU5849" s="9"/>
      <c r="IV5849" s="9"/>
    </row>
    <row r="5850" s="5" customFormat="1" ht="15.75" customHeight="1" spans="3:256">
      <c r="C5850" s="7"/>
      <c r="D5850" s="1"/>
      <c r="E5850" s="1"/>
      <c r="F5850" s="8"/>
      <c r="IP5850" s="9"/>
      <c r="IQ5850" s="9"/>
      <c r="IR5850" s="9"/>
      <c r="IS5850" s="9"/>
      <c r="IT5850" s="9"/>
      <c r="IU5850" s="9"/>
      <c r="IV5850" s="9"/>
    </row>
    <row r="5851" s="5" customFormat="1" ht="15.75" customHeight="1" spans="3:256">
      <c r="C5851" s="7"/>
      <c r="D5851" s="1"/>
      <c r="E5851" s="1"/>
      <c r="F5851" s="8"/>
      <c r="IP5851" s="9"/>
      <c r="IQ5851" s="9"/>
      <c r="IR5851" s="9"/>
      <c r="IS5851" s="9"/>
      <c r="IT5851" s="9"/>
      <c r="IU5851" s="9"/>
      <c r="IV5851" s="9"/>
    </row>
    <row r="5852" s="5" customFormat="1" ht="15.75" customHeight="1" spans="3:256">
      <c r="C5852" s="7"/>
      <c r="D5852" s="1"/>
      <c r="E5852" s="1"/>
      <c r="F5852" s="8"/>
      <c r="IP5852" s="9"/>
      <c r="IQ5852" s="9"/>
      <c r="IR5852" s="9"/>
      <c r="IS5852" s="9"/>
      <c r="IT5852" s="9"/>
      <c r="IU5852" s="9"/>
      <c r="IV5852" s="9"/>
    </row>
    <row r="5853" s="5" customFormat="1" ht="15.75" customHeight="1" spans="3:256">
      <c r="C5853" s="7"/>
      <c r="D5853" s="1"/>
      <c r="E5853" s="1"/>
      <c r="F5853" s="8"/>
      <c r="IP5853" s="9"/>
      <c r="IQ5853" s="9"/>
      <c r="IR5853" s="9"/>
      <c r="IS5853" s="9"/>
      <c r="IT5853" s="9"/>
      <c r="IU5853" s="9"/>
      <c r="IV5853" s="9"/>
    </row>
    <row r="5854" s="5" customFormat="1" ht="15.75" customHeight="1" spans="3:256">
      <c r="C5854" s="7"/>
      <c r="D5854" s="1"/>
      <c r="E5854" s="1"/>
      <c r="F5854" s="8"/>
      <c r="IP5854" s="9"/>
      <c r="IQ5854" s="9"/>
      <c r="IR5854" s="9"/>
      <c r="IS5854" s="9"/>
      <c r="IT5854" s="9"/>
      <c r="IU5854" s="9"/>
      <c r="IV5854" s="9"/>
    </row>
    <row r="5855" s="5" customFormat="1" ht="15.75" customHeight="1" spans="3:256">
      <c r="C5855" s="7"/>
      <c r="D5855" s="1"/>
      <c r="E5855" s="1"/>
      <c r="F5855" s="8"/>
      <c r="IP5855" s="9"/>
      <c r="IQ5855" s="9"/>
      <c r="IR5855" s="9"/>
      <c r="IS5855" s="9"/>
      <c r="IT5855" s="9"/>
      <c r="IU5855" s="9"/>
      <c r="IV5855" s="9"/>
    </row>
    <row r="5856" s="5" customFormat="1" ht="15.75" customHeight="1" spans="3:256">
      <c r="C5856" s="7"/>
      <c r="D5856" s="1"/>
      <c r="E5856" s="1"/>
      <c r="F5856" s="8"/>
      <c r="IP5856" s="9"/>
      <c r="IQ5856" s="9"/>
      <c r="IR5856" s="9"/>
      <c r="IS5856" s="9"/>
      <c r="IT5856" s="9"/>
      <c r="IU5856" s="9"/>
      <c r="IV5856" s="9"/>
    </row>
    <row r="5857" s="5" customFormat="1" ht="15.75" customHeight="1" spans="3:256">
      <c r="C5857" s="7"/>
      <c r="D5857" s="1"/>
      <c r="E5857" s="1"/>
      <c r="F5857" s="8"/>
      <c r="IP5857" s="9"/>
      <c r="IQ5857" s="9"/>
      <c r="IR5857" s="9"/>
      <c r="IS5857" s="9"/>
      <c r="IT5857" s="9"/>
      <c r="IU5857" s="9"/>
      <c r="IV5857" s="9"/>
    </row>
    <row r="5858" s="5" customFormat="1" ht="15.75" customHeight="1" spans="3:256">
      <c r="C5858" s="7"/>
      <c r="D5858" s="1"/>
      <c r="E5858" s="1"/>
      <c r="F5858" s="8"/>
      <c r="IP5858" s="9"/>
      <c r="IQ5858" s="9"/>
      <c r="IR5858" s="9"/>
      <c r="IS5858" s="9"/>
      <c r="IT5858" s="9"/>
      <c r="IU5858" s="9"/>
      <c r="IV5858" s="9"/>
    </row>
    <row r="5859" s="5" customFormat="1" ht="15.75" customHeight="1" spans="3:256">
      <c r="C5859" s="7"/>
      <c r="D5859" s="1"/>
      <c r="E5859" s="1"/>
      <c r="F5859" s="8"/>
      <c r="IP5859" s="9"/>
      <c r="IQ5859" s="9"/>
      <c r="IR5859" s="9"/>
      <c r="IS5859" s="9"/>
      <c r="IT5859" s="9"/>
      <c r="IU5859" s="9"/>
      <c r="IV5859" s="9"/>
    </row>
    <row r="5860" s="5" customFormat="1" ht="15.75" customHeight="1" spans="3:256">
      <c r="C5860" s="7"/>
      <c r="D5860" s="1"/>
      <c r="E5860" s="1"/>
      <c r="F5860" s="8"/>
      <c r="IP5860" s="9"/>
      <c r="IQ5860" s="9"/>
      <c r="IR5860" s="9"/>
      <c r="IS5860" s="9"/>
      <c r="IT5860" s="9"/>
      <c r="IU5860" s="9"/>
      <c r="IV5860" s="9"/>
    </row>
    <row r="5861" s="5" customFormat="1" ht="15.75" customHeight="1" spans="3:256">
      <c r="C5861" s="7"/>
      <c r="D5861" s="1"/>
      <c r="E5861" s="1"/>
      <c r="F5861" s="8"/>
      <c r="IP5861" s="9"/>
      <c r="IQ5861" s="9"/>
      <c r="IR5861" s="9"/>
      <c r="IS5861" s="9"/>
      <c r="IT5861" s="9"/>
      <c r="IU5861" s="9"/>
      <c r="IV5861" s="9"/>
    </row>
    <row r="5862" s="5" customFormat="1" ht="15.75" customHeight="1" spans="3:256">
      <c r="C5862" s="7"/>
      <c r="D5862" s="1"/>
      <c r="E5862" s="1"/>
      <c r="F5862" s="8"/>
      <c r="IP5862" s="9"/>
      <c r="IQ5862" s="9"/>
      <c r="IR5862" s="9"/>
      <c r="IS5862" s="9"/>
      <c r="IT5862" s="9"/>
      <c r="IU5862" s="9"/>
      <c r="IV5862" s="9"/>
    </row>
    <row r="5863" s="5" customFormat="1" ht="15.75" customHeight="1" spans="3:256">
      <c r="C5863" s="7"/>
      <c r="D5863" s="1"/>
      <c r="E5863" s="1"/>
      <c r="F5863" s="8"/>
      <c r="IP5863" s="9"/>
      <c r="IQ5863" s="9"/>
      <c r="IR5863" s="9"/>
      <c r="IS5863" s="9"/>
      <c r="IT5863" s="9"/>
      <c r="IU5863" s="9"/>
      <c r="IV5863" s="9"/>
    </row>
    <row r="5864" s="5" customFormat="1" ht="15.75" customHeight="1" spans="3:256">
      <c r="C5864" s="7"/>
      <c r="D5864" s="1"/>
      <c r="E5864" s="1"/>
      <c r="F5864" s="8"/>
      <c r="IP5864" s="9"/>
      <c r="IQ5864" s="9"/>
      <c r="IR5864" s="9"/>
      <c r="IS5864" s="9"/>
      <c r="IT5864" s="9"/>
      <c r="IU5864" s="9"/>
      <c r="IV5864" s="9"/>
    </row>
    <row r="5865" s="5" customFormat="1" ht="15.75" customHeight="1" spans="3:256">
      <c r="C5865" s="7"/>
      <c r="D5865" s="1"/>
      <c r="E5865" s="1"/>
      <c r="F5865" s="8"/>
      <c r="IP5865" s="9"/>
      <c r="IQ5865" s="9"/>
      <c r="IR5865" s="9"/>
      <c r="IS5865" s="9"/>
      <c r="IT5865" s="9"/>
      <c r="IU5865" s="9"/>
      <c r="IV5865" s="9"/>
    </row>
    <row r="5866" s="5" customFormat="1" ht="15.75" customHeight="1" spans="3:256">
      <c r="C5866" s="7"/>
      <c r="D5866" s="1"/>
      <c r="E5866" s="1"/>
      <c r="F5866" s="8"/>
      <c r="IP5866" s="9"/>
      <c r="IQ5866" s="9"/>
      <c r="IR5866" s="9"/>
      <c r="IS5866" s="9"/>
      <c r="IT5866" s="9"/>
      <c r="IU5866" s="9"/>
      <c r="IV5866" s="9"/>
    </row>
    <row r="5867" s="5" customFormat="1" ht="15.75" customHeight="1" spans="3:256">
      <c r="C5867" s="7"/>
      <c r="D5867" s="1"/>
      <c r="E5867" s="1"/>
      <c r="F5867" s="8"/>
      <c r="IP5867" s="9"/>
      <c r="IQ5867" s="9"/>
      <c r="IR5867" s="9"/>
      <c r="IS5867" s="9"/>
      <c r="IT5867" s="9"/>
      <c r="IU5867" s="9"/>
      <c r="IV5867" s="9"/>
    </row>
    <row r="5868" s="5" customFormat="1" ht="15.75" customHeight="1" spans="3:256">
      <c r="C5868" s="7"/>
      <c r="D5868" s="1"/>
      <c r="E5868" s="1"/>
      <c r="F5868" s="8"/>
      <c r="IP5868" s="9"/>
      <c r="IQ5868" s="9"/>
      <c r="IR5868" s="9"/>
      <c r="IS5868" s="9"/>
      <c r="IT5868" s="9"/>
      <c r="IU5868" s="9"/>
      <c r="IV5868" s="9"/>
    </row>
    <row r="5869" s="5" customFormat="1" ht="15.75" customHeight="1" spans="3:256">
      <c r="C5869" s="7"/>
      <c r="D5869" s="1"/>
      <c r="E5869" s="1"/>
      <c r="F5869" s="8"/>
      <c r="IP5869" s="9"/>
      <c r="IQ5869" s="9"/>
      <c r="IR5869" s="9"/>
      <c r="IS5869" s="9"/>
      <c r="IT5869" s="9"/>
      <c r="IU5869" s="9"/>
      <c r="IV5869" s="9"/>
    </row>
    <row r="5870" s="5" customFormat="1" ht="15.75" customHeight="1" spans="3:256">
      <c r="C5870" s="7"/>
      <c r="D5870" s="1"/>
      <c r="E5870" s="1"/>
      <c r="F5870" s="8"/>
      <c r="IP5870" s="9"/>
      <c r="IQ5870" s="9"/>
      <c r="IR5870" s="9"/>
      <c r="IS5870" s="9"/>
      <c r="IT5870" s="9"/>
      <c r="IU5870" s="9"/>
      <c r="IV5870" s="9"/>
    </row>
    <row r="5871" s="5" customFormat="1" ht="15.75" customHeight="1" spans="3:256">
      <c r="C5871" s="7"/>
      <c r="D5871" s="1"/>
      <c r="E5871" s="1"/>
      <c r="F5871" s="8"/>
      <c r="IP5871" s="9"/>
      <c r="IQ5871" s="9"/>
      <c r="IR5871" s="9"/>
      <c r="IS5871" s="9"/>
      <c r="IT5871" s="9"/>
      <c r="IU5871" s="9"/>
      <c r="IV5871" s="9"/>
    </row>
    <row r="5872" s="5" customFormat="1" ht="15.75" customHeight="1" spans="3:256">
      <c r="C5872" s="7"/>
      <c r="D5872" s="1"/>
      <c r="E5872" s="1"/>
      <c r="F5872" s="8"/>
      <c r="IP5872" s="9"/>
      <c r="IQ5872" s="9"/>
      <c r="IR5872" s="9"/>
      <c r="IS5872" s="9"/>
      <c r="IT5872" s="9"/>
      <c r="IU5872" s="9"/>
      <c r="IV5872" s="9"/>
    </row>
    <row r="5873" s="5" customFormat="1" ht="15.75" customHeight="1" spans="3:256">
      <c r="C5873" s="7"/>
      <c r="D5873" s="1"/>
      <c r="E5873" s="1"/>
      <c r="F5873" s="8"/>
      <c r="IP5873" s="9"/>
      <c r="IQ5873" s="9"/>
      <c r="IR5873" s="9"/>
      <c r="IS5873" s="9"/>
      <c r="IT5873" s="9"/>
      <c r="IU5873" s="9"/>
      <c r="IV5873" s="9"/>
    </row>
    <row r="5874" s="5" customFormat="1" ht="15.75" customHeight="1" spans="3:256">
      <c r="C5874" s="7"/>
      <c r="D5874" s="1"/>
      <c r="E5874" s="1"/>
      <c r="F5874" s="8"/>
      <c r="IP5874" s="9"/>
      <c r="IQ5874" s="9"/>
      <c r="IR5874" s="9"/>
      <c r="IS5874" s="9"/>
      <c r="IT5874" s="9"/>
      <c r="IU5874" s="9"/>
      <c r="IV5874" s="9"/>
    </row>
    <row r="5875" s="5" customFormat="1" ht="15.75" customHeight="1" spans="3:256">
      <c r="C5875" s="7"/>
      <c r="D5875" s="1"/>
      <c r="E5875" s="1"/>
      <c r="F5875" s="8"/>
      <c r="IP5875" s="9"/>
      <c r="IQ5875" s="9"/>
      <c r="IR5875" s="9"/>
      <c r="IS5875" s="9"/>
      <c r="IT5875" s="9"/>
      <c r="IU5875" s="9"/>
      <c r="IV5875" s="9"/>
    </row>
    <row r="5876" s="5" customFormat="1" ht="15.75" customHeight="1" spans="3:256">
      <c r="C5876" s="7"/>
      <c r="D5876" s="1"/>
      <c r="E5876" s="1"/>
      <c r="F5876" s="8"/>
      <c r="IP5876" s="9"/>
      <c r="IQ5876" s="9"/>
      <c r="IR5876" s="9"/>
      <c r="IS5876" s="9"/>
      <c r="IT5876" s="9"/>
      <c r="IU5876" s="9"/>
      <c r="IV5876" s="9"/>
    </row>
    <row r="5877" s="5" customFormat="1" ht="15.75" customHeight="1" spans="3:256">
      <c r="C5877" s="7"/>
      <c r="D5877" s="1"/>
      <c r="E5877" s="1"/>
      <c r="F5877" s="8"/>
      <c r="IP5877" s="9"/>
      <c r="IQ5877" s="9"/>
      <c r="IR5877" s="9"/>
      <c r="IS5877" s="9"/>
      <c r="IT5877" s="9"/>
      <c r="IU5877" s="9"/>
      <c r="IV5877" s="9"/>
    </row>
    <row r="5878" s="5" customFormat="1" ht="15.75" customHeight="1" spans="3:256">
      <c r="C5878" s="7"/>
      <c r="D5878" s="1"/>
      <c r="E5878" s="1"/>
      <c r="F5878" s="8"/>
      <c r="IP5878" s="9"/>
      <c r="IQ5878" s="9"/>
      <c r="IR5878" s="9"/>
      <c r="IS5878" s="9"/>
      <c r="IT5878" s="9"/>
      <c r="IU5878" s="9"/>
      <c r="IV5878" s="9"/>
    </row>
    <row r="5879" s="5" customFormat="1" ht="15.75" customHeight="1" spans="3:256">
      <c r="C5879" s="7"/>
      <c r="D5879" s="1"/>
      <c r="E5879" s="1"/>
      <c r="F5879" s="8"/>
      <c r="IP5879" s="9"/>
      <c r="IQ5879" s="9"/>
      <c r="IR5879" s="9"/>
      <c r="IS5879" s="9"/>
      <c r="IT5879" s="9"/>
      <c r="IU5879" s="9"/>
      <c r="IV5879" s="9"/>
    </row>
    <row r="5880" s="5" customFormat="1" ht="15.75" customHeight="1" spans="3:256">
      <c r="C5880" s="7"/>
      <c r="D5880" s="1"/>
      <c r="E5880" s="1"/>
      <c r="F5880" s="8"/>
      <c r="IP5880" s="9"/>
      <c r="IQ5880" s="9"/>
      <c r="IR5880" s="9"/>
      <c r="IS5880" s="9"/>
      <c r="IT5880" s="9"/>
      <c r="IU5880" s="9"/>
      <c r="IV5880" s="9"/>
    </row>
    <row r="5881" s="5" customFormat="1" ht="15.75" customHeight="1" spans="3:256">
      <c r="C5881" s="7"/>
      <c r="D5881" s="1"/>
      <c r="E5881" s="1"/>
      <c r="F5881" s="8"/>
      <c r="IP5881" s="9"/>
      <c r="IQ5881" s="9"/>
      <c r="IR5881" s="9"/>
      <c r="IS5881" s="9"/>
      <c r="IT5881" s="9"/>
      <c r="IU5881" s="9"/>
      <c r="IV5881" s="9"/>
    </row>
    <row r="5882" s="5" customFormat="1" ht="15.75" customHeight="1" spans="3:256">
      <c r="C5882" s="7"/>
      <c r="D5882" s="1"/>
      <c r="E5882" s="1"/>
      <c r="F5882" s="8"/>
      <c r="IP5882" s="9"/>
      <c r="IQ5882" s="9"/>
      <c r="IR5882" s="9"/>
      <c r="IS5882" s="9"/>
      <c r="IT5882" s="9"/>
      <c r="IU5882" s="9"/>
      <c r="IV5882" s="9"/>
    </row>
    <row r="5883" s="5" customFormat="1" ht="15.75" customHeight="1" spans="3:256">
      <c r="C5883" s="7"/>
      <c r="D5883" s="1"/>
      <c r="E5883" s="1"/>
      <c r="F5883" s="8"/>
      <c r="IP5883" s="9"/>
      <c r="IQ5883" s="9"/>
      <c r="IR5883" s="9"/>
      <c r="IS5883" s="9"/>
      <c r="IT5883" s="9"/>
      <c r="IU5883" s="9"/>
      <c r="IV5883" s="9"/>
    </row>
    <row r="5884" s="5" customFormat="1" ht="15.75" customHeight="1" spans="3:256">
      <c r="C5884" s="7"/>
      <c r="D5884" s="1"/>
      <c r="E5884" s="1"/>
      <c r="F5884" s="8"/>
      <c r="IP5884" s="9"/>
      <c r="IQ5884" s="9"/>
      <c r="IR5884" s="9"/>
      <c r="IS5884" s="9"/>
      <c r="IT5884" s="9"/>
      <c r="IU5884" s="9"/>
      <c r="IV5884" s="9"/>
    </row>
    <row r="5885" s="5" customFormat="1" ht="15.75" customHeight="1" spans="3:256">
      <c r="C5885" s="7"/>
      <c r="D5885" s="1"/>
      <c r="E5885" s="1"/>
      <c r="F5885" s="8"/>
      <c r="IP5885" s="9"/>
      <c r="IQ5885" s="9"/>
      <c r="IR5885" s="9"/>
      <c r="IS5885" s="9"/>
      <c r="IT5885" s="9"/>
      <c r="IU5885" s="9"/>
      <c r="IV5885" s="9"/>
    </row>
    <row r="5886" s="5" customFormat="1" ht="15.75" customHeight="1" spans="3:256">
      <c r="C5886" s="7"/>
      <c r="D5886" s="1"/>
      <c r="E5886" s="1"/>
      <c r="F5886" s="8"/>
      <c r="IP5886" s="9"/>
      <c r="IQ5886" s="9"/>
      <c r="IR5886" s="9"/>
      <c r="IS5886" s="9"/>
      <c r="IT5886" s="9"/>
      <c r="IU5886" s="9"/>
      <c r="IV5886" s="9"/>
    </row>
    <row r="5887" s="5" customFormat="1" ht="15.75" customHeight="1" spans="3:256">
      <c r="C5887" s="7"/>
      <c r="D5887" s="1"/>
      <c r="E5887" s="1"/>
      <c r="F5887" s="8"/>
      <c r="IP5887" s="9"/>
      <c r="IQ5887" s="9"/>
      <c r="IR5887" s="9"/>
      <c r="IS5887" s="9"/>
      <c r="IT5887" s="9"/>
      <c r="IU5887" s="9"/>
      <c r="IV5887" s="9"/>
    </row>
    <row r="5888" s="5" customFormat="1" ht="15.75" customHeight="1" spans="3:256">
      <c r="C5888" s="7"/>
      <c r="D5888" s="1"/>
      <c r="E5888" s="1"/>
      <c r="F5888" s="8"/>
      <c r="IP5888" s="9"/>
      <c r="IQ5888" s="9"/>
      <c r="IR5888" s="9"/>
      <c r="IS5888" s="9"/>
      <c r="IT5888" s="9"/>
      <c r="IU5888" s="9"/>
      <c r="IV5888" s="9"/>
    </row>
    <row r="5889" s="5" customFormat="1" ht="15.75" customHeight="1" spans="3:256">
      <c r="C5889" s="7"/>
      <c r="D5889" s="1"/>
      <c r="E5889" s="1"/>
      <c r="F5889" s="8"/>
      <c r="IP5889" s="9"/>
      <c r="IQ5889" s="9"/>
      <c r="IR5889" s="9"/>
      <c r="IS5889" s="9"/>
      <c r="IT5889" s="9"/>
      <c r="IU5889" s="9"/>
      <c r="IV5889" s="9"/>
    </row>
    <row r="5890" s="5" customFormat="1" ht="15.75" customHeight="1" spans="3:256">
      <c r="C5890" s="7"/>
      <c r="D5890" s="1"/>
      <c r="E5890" s="1"/>
      <c r="F5890" s="8"/>
      <c r="IP5890" s="9"/>
      <c r="IQ5890" s="9"/>
      <c r="IR5890" s="9"/>
      <c r="IS5890" s="9"/>
      <c r="IT5890" s="9"/>
      <c r="IU5890" s="9"/>
      <c r="IV5890" s="9"/>
    </row>
    <row r="5891" s="5" customFormat="1" ht="15.75" customHeight="1" spans="3:256">
      <c r="C5891" s="7"/>
      <c r="D5891" s="1"/>
      <c r="E5891" s="1"/>
      <c r="F5891" s="8"/>
      <c r="IP5891" s="9"/>
      <c r="IQ5891" s="9"/>
      <c r="IR5891" s="9"/>
      <c r="IS5891" s="9"/>
      <c r="IT5891" s="9"/>
      <c r="IU5891" s="9"/>
      <c r="IV5891" s="9"/>
    </row>
    <row r="5892" s="5" customFormat="1" ht="15.75" customHeight="1" spans="3:256">
      <c r="C5892" s="7"/>
      <c r="D5892" s="1"/>
      <c r="E5892" s="1"/>
      <c r="F5892" s="8"/>
      <c r="IP5892" s="9"/>
      <c r="IQ5892" s="9"/>
      <c r="IR5892" s="9"/>
      <c r="IS5892" s="9"/>
      <c r="IT5892" s="9"/>
      <c r="IU5892" s="9"/>
      <c r="IV5892" s="9"/>
    </row>
    <row r="5893" s="5" customFormat="1" ht="15.75" customHeight="1" spans="3:256">
      <c r="C5893" s="7"/>
      <c r="D5893" s="1"/>
      <c r="E5893" s="1"/>
      <c r="F5893" s="8"/>
      <c r="IP5893" s="9"/>
      <c r="IQ5893" s="9"/>
      <c r="IR5893" s="9"/>
      <c r="IS5893" s="9"/>
      <c r="IT5893" s="9"/>
      <c r="IU5893" s="9"/>
      <c r="IV5893" s="9"/>
    </row>
    <row r="5894" s="5" customFormat="1" ht="15.75" customHeight="1" spans="3:256">
      <c r="C5894" s="7"/>
      <c r="D5894" s="1"/>
      <c r="E5894" s="1"/>
      <c r="F5894" s="8"/>
      <c r="IP5894" s="9"/>
      <c r="IQ5894" s="9"/>
      <c r="IR5894" s="9"/>
      <c r="IS5894" s="9"/>
      <c r="IT5894" s="9"/>
      <c r="IU5894" s="9"/>
      <c r="IV5894" s="9"/>
    </row>
    <row r="5895" s="5" customFormat="1" ht="15.75" customHeight="1" spans="3:256">
      <c r="C5895" s="7"/>
      <c r="D5895" s="1"/>
      <c r="E5895" s="1"/>
      <c r="F5895" s="8"/>
      <c r="IP5895" s="9"/>
      <c r="IQ5895" s="9"/>
      <c r="IR5895" s="9"/>
      <c r="IS5895" s="9"/>
      <c r="IT5895" s="9"/>
      <c r="IU5895" s="9"/>
      <c r="IV5895" s="9"/>
    </row>
    <row r="5896" s="5" customFormat="1" ht="15.75" customHeight="1" spans="3:256">
      <c r="C5896" s="7"/>
      <c r="D5896" s="1"/>
      <c r="E5896" s="1"/>
      <c r="F5896" s="8"/>
      <c r="IP5896" s="9"/>
      <c r="IQ5896" s="9"/>
      <c r="IR5896" s="9"/>
      <c r="IS5896" s="9"/>
      <c r="IT5896" s="9"/>
      <c r="IU5896" s="9"/>
      <c r="IV5896" s="9"/>
    </row>
    <row r="5897" s="5" customFormat="1" ht="15.75" customHeight="1" spans="3:256">
      <c r="C5897" s="7"/>
      <c r="D5897" s="1"/>
      <c r="E5897" s="1"/>
      <c r="F5897" s="8"/>
      <c r="IP5897" s="9"/>
      <c r="IQ5897" s="9"/>
      <c r="IR5897" s="9"/>
      <c r="IS5897" s="9"/>
      <c r="IT5897" s="9"/>
      <c r="IU5897" s="9"/>
      <c r="IV5897" s="9"/>
    </row>
    <row r="5898" s="5" customFormat="1" ht="15.75" customHeight="1" spans="3:256">
      <c r="C5898" s="7"/>
      <c r="D5898" s="1"/>
      <c r="E5898" s="1"/>
      <c r="F5898" s="8"/>
      <c r="IP5898" s="9"/>
      <c r="IQ5898" s="9"/>
      <c r="IR5898" s="9"/>
      <c r="IS5898" s="9"/>
      <c r="IT5898" s="9"/>
      <c r="IU5898" s="9"/>
      <c r="IV5898" s="9"/>
    </row>
    <row r="5899" s="5" customFormat="1" ht="15.75" customHeight="1" spans="3:256">
      <c r="C5899" s="7"/>
      <c r="D5899" s="1"/>
      <c r="E5899" s="1"/>
      <c r="F5899" s="8"/>
      <c r="IP5899" s="9"/>
      <c r="IQ5899" s="9"/>
      <c r="IR5899" s="9"/>
      <c r="IS5899" s="9"/>
      <c r="IT5899" s="9"/>
      <c r="IU5899" s="9"/>
      <c r="IV5899" s="9"/>
    </row>
    <row r="5900" s="5" customFormat="1" ht="15.75" customHeight="1" spans="3:256">
      <c r="C5900" s="7"/>
      <c r="D5900" s="1"/>
      <c r="E5900" s="1"/>
      <c r="F5900" s="8"/>
      <c r="IP5900" s="9"/>
      <c r="IQ5900" s="9"/>
      <c r="IR5900" s="9"/>
      <c r="IS5900" s="9"/>
      <c r="IT5900" s="9"/>
      <c r="IU5900" s="9"/>
      <c r="IV5900" s="9"/>
    </row>
    <row r="5901" s="5" customFormat="1" ht="15.75" customHeight="1" spans="3:256">
      <c r="C5901" s="7"/>
      <c r="D5901" s="1"/>
      <c r="E5901" s="1"/>
      <c r="F5901" s="8"/>
      <c r="IP5901" s="9"/>
      <c r="IQ5901" s="9"/>
      <c r="IR5901" s="9"/>
      <c r="IS5901" s="9"/>
      <c r="IT5901" s="9"/>
      <c r="IU5901" s="9"/>
      <c r="IV5901" s="9"/>
    </row>
    <row r="5902" s="5" customFormat="1" ht="15.75" customHeight="1" spans="3:256">
      <c r="C5902" s="7"/>
      <c r="D5902" s="1"/>
      <c r="E5902" s="1"/>
      <c r="F5902" s="8"/>
      <c r="IP5902" s="9"/>
      <c r="IQ5902" s="9"/>
      <c r="IR5902" s="9"/>
      <c r="IS5902" s="9"/>
      <c r="IT5902" s="9"/>
      <c r="IU5902" s="9"/>
      <c r="IV5902" s="9"/>
    </row>
    <row r="5903" s="5" customFormat="1" ht="15.75" customHeight="1" spans="3:256">
      <c r="C5903" s="7"/>
      <c r="D5903" s="1"/>
      <c r="E5903" s="1"/>
      <c r="F5903" s="8"/>
      <c r="IP5903" s="9"/>
      <c r="IQ5903" s="9"/>
      <c r="IR5903" s="9"/>
      <c r="IS5903" s="9"/>
      <c r="IT5903" s="9"/>
      <c r="IU5903" s="9"/>
      <c r="IV5903" s="9"/>
    </row>
    <row r="5904" s="5" customFormat="1" ht="15.75" customHeight="1" spans="3:256">
      <c r="C5904" s="7"/>
      <c r="D5904" s="1"/>
      <c r="E5904" s="1"/>
      <c r="F5904" s="8"/>
      <c r="IP5904" s="9"/>
      <c r="IQ5904" s="9"/>
      <c r="IR5904" s="9"/>
      <c r="IS5904" s="9"/>
      <c r="IT5904" s="9"/>
      <c r="IU5904" s="9"/>
      <c r="IV5904" s="9"/>
    </row>
    <row r="5905" s="5" customFormat="1" ht="15.75" customHeight="1" spans="3:256">
      <c r="C5905" s="7"/>
      <c r="D5905" s="1"/>
      <c r="E5905" s="1"/>
      <c r="F5905" s="8"/>
      <c r="IP5905" s="9"/>
      <c r="IQ5905" s="9"/>
      <c r="IR5905" s="9"/>
      <c r="IS5905" s="9"/>
      <c r="IT5905" s="9"/>
      <c r="IU5905" s="9"/>
      <c r="IV5905" s="9"/>
    </row>
    <row r="5906" s="5" customFormat="1" ht="15.75" customHeight="1" spans="3:256">
      <c r="C5906" s="7"/>
      <c r="D5906" s="1"/>
      <c r="E5906" s="1"/>
      <c r="F5906" s="8"/>
      <c r="IP5906" s="9"/>
      <c r="IQ5906" s="9"/>
      <c r="IR5906" s="9"/>
      <c r="IS5906" s="9"/>
      <c r="IT5906" s="9"/>
      <c r="IU5906" s="9"/>
      <c r="IV5906" s="9"/>
    </row>
    <row r="5907" s="5" customFormat="1" ht="15.75" customHeight="1" spans="3:256">
      <c r="C5907" s="7"/>
      <c r="D5907" s="1"/>
      <c r="E5907" s="1"/>
      <c r="F5907" s="8"/>
      <c r="IP5907" s="9"/>
      <c r="IQ5907" s="9"/>
      <c r="IR5907" s="9"/>
      <c r="IS5907" s="9"/>
      <c r="IT5907" s="9"/>
      <c r="IU5907" s="9"/>
      <c r="IV5907" s="9"/>
    </row>
    <row r="5908" s="5" customFormat="1" ht="15.75" customHeight="1" spans="3:256">
      <c r="C5908" s="7"/>
      <c r="D5908" s="1"/>
      <c r="E5908" s="1"/>
      <c r="F5908" s="8"/>
      <c r="IP5908" s="9"/>
      <c r="IQ5908" s="9"/>
      <c r="IR5908" s="9"/>
      <c r="IS5908" s="9"/>
      <c r="IT5908" s="9"/>
      <c r="IU5908" s="9"/>
      <c r="IV5908" s="9"/>
    </row>
    <row r="5909" s="5" customFormat="1" ht="15.75" customHeight="1" spans="3:256">
      <c r="C5909" s="7"/>
      <c r="D5909" s="1"/>
      <c r="E5909" s="1"/>
      <c r="F5909" s="8"/>
      <c r="IP5909" s="9"/>
      <c r="IQ5909" s="9"/>
      <c r="IR5909" s="9"/>
      <c r="IS5909" s="9"/>
      <c r="IT5909" s="9"/>
      <c r="IU5909" s="9"/>
      <c r="IV5909" s="9"/>
    </row>
    <row r="5910" s="5" customFormat="1" ht="15.75" customHeight="1" spans="3:256">
      <c r="C5910" s="7"/>
      <c r="D5910" s="1"/>
      <c r="E5910" s="1"/>
      <c r="F5910" s="8"/>
      <c r="IP5910" s="9"/>
      <c r="IQ5910" s="9"/>
      <c r="IR5910" s="9"/>
      <c r="IS5910" s="9"/>
      <c r="IT5910" s="9"/>
      <c r="IU5910" s="9"/>
      <c r="IV5910" s="9"/>
    </row>
    <row r="5911" s="5" customFormat="1" ht="15.75" customHeight="1" spans="3:256">
      <c r="C5911" s="7"/>
      <c r="D5911" s="1"/>
      <c r="E5911" s="1"/>
      <c r="F5911" s="8"/>
      <c r="IP5911" s="9"/>
      <c r="IQ5911" s="9"/>
      <c r="IR5911" s="9"/>
      <c r="IS5911" s="9"/>
      <c r="IT5911" s="9"/>
      <c r="IU5911" s="9"/>
      <c r="IV5911" s="9"/>
    </row>
    <row r="5912" s="5" customFormat="1" ht="15.75" customHeight="1" spans="3:256">
      <c r="C5912" s="7"/>
      <c r="D5912" s="1"/>
      <c r="E5912" s="1"/>
      <c r="F5912" s="8"/>
      <c r="IP5912" s="9"/>
      <c r="IQ5912" s="9"/>
      <c r="IR5912" s="9"/>
      <c r="IS5912" s="9"/>
      <c r="IT5912" s="9"/>
      <c r="IU5912" s="9"/>
      <c r="IV5912" s="9"/>
    </row>
    <row r="5913" s="5" customFormat="1" ht="15.75" customHeight="1" spans="3:256">
      <c r="C5913" s="7"/>
      <c r="D5913" s="1"/>
      <c r="E5913" s="1"/>
      <c r="F5913" s="8"/>
      <c r="IP5913" s="9"/>
      <c r="IQ5913" s="9"/>
      <c r="IR5913" s="9"/>
      <c r="IS5913" s="9"/>
      <c r="IT5913" s="9"/>
      <c r="IU5913" s="9"/>
      <c r="IV5913" s="9"/>
    </row>
    <row r="5914" s="5" customFormat="1" ht="15.75" customHeight="1" spans="3:256">
      <c r="C5914" s="7"/>
      <c r="D5914" s="1"/>
      <c r="E5914" s="1"/>
      <c r="F5914" s="8"/>
      <c r="IP5914" s="9"/>
      <c r="IQ5914" s="9"/>
      <c r="IR5914" s="9"/>
      <c r="IS5914" s="9"/>
      <c r="IT5914" s="9"/>
      <c r="IU5914" s="9"/>
      <c r="IV5914" s="9"/>
    </row>
    <row r="5915" s="5" customFormat="1" ht="15.75" customHeight="1" spans="3:256">
      <c r="C5915" s="7"/>
      <c r="D5915" s="1"/>
      <c r="E5915" s="1"/>
      <c r="F5915" s="8"/>
      <c r="IP5915" s="9"/>
      <c r="IQ5915" s="9"/>
      <c r="IR5915" s="9"/>
      <c r="IS5915" s="9"/>
      <c r="IT5915" s="9"/>
      <c r="IU5915" s="9"/>
      <c r="IV5915" s="9"/>
    </row>
    <row r="5916" s="5" customFormat="1" ht="15.75" customHeight="1" spans="3:256">
      <c r="C5916" s="7"/>
      <c r="D5916" s="1"/>
      <c r="E5916" s="1"/>
      <c r="F5916" s="8"/>
      <c r="IP5916" s="9"/>
      <c r="IQ5916" s="9"/>
      <c r="IR5916" s="9"/>
      <c r="IS5916" s="9"/>
      <c r="IT5916" s="9"/>
      <c r="IU5916" s="9"/>
      <c r="IV5916" s="9"/>
    </row>
    <row r="5917" s="5" customFormat="1" ht="15.75" customHeight="1" spans="3:256">
      <c r="C5917" s="7"/>
      <c r="D5917" s="1"/>
      <c r="E5917" s="1"/>
      <c r="F5917" s="8"/>
      <c r="IP5917" s="9"/>
      <c r="IQ5917" s="9"/>
      <c r="IR5917" s="9"/>
      <c r="IS5917" s="9"/>
      <c r="IT5917" s="9"/>
      <c r="IU5917" s="9"/>
      <c r="IV5917" s="9"/>
    </row>
    <row r="5918" s="5" customFormat="1" ht="15.75" customHeight="1" spans="3:256">
      <c r="C5918" s="7"/>
      <c r="D5918" s="1"/>
      <c r="E5918" s="1"/>
      <c r="F5918" s="8"/>
      <c r="IP5918" s="9"/>
      <c r="IQ5918" s="9"/>
      <c r="IR5918" s="9"/>
      <c r="IS5918" s="9"/>
      <c r="IT5918" s="9"/>
      <c r="IU5918" s="9"/>
      <c r="IV5918" s="9"/>
    </row>
    <row r="5919" s="5" customFormat="1" ht="15.75" customHeight="1" spans="3:256">
      <c r="C5919" s="7"/>
      <c r="D5919" s="1"/>
      <c r="E5919" s="1"/>
      <c r="F5919" s="8"/>
      <c r="IP5919" s="9"/>
      <c r="IQ5919" s="9"/>
      <c r="IR5919" s="9"/>
      <c r="IS5919" s="9"/>
      <c r="IT5919" s="9"/>
      <c r="IU5919" s="9"/>
      <c r="IV5919" s="9"/>
    </row>
    <row r="5920" s="5" customFormat="1" ht="15.75" customHeight="1" spans="3:256">
      <c r="C5920" s="7"/>
      <c r="D5920" s="1"/>
      <c r="E5920" s="1"/>
      <c r="F5920" s="8"/>
      <c r="IP5920" s="9"/>
      <c r="IQ5920" s="9"/>
      <c r="IR5920" s="9"/>
      <c r="IS5920" s="9"/>
      <c r="IT5920" s="9"/>
      <c r="IU5920" s="9"/>
      <c r="IV5920" s="9"/>
    </row>
    <row r="5921" s="5" customFormat="1" ht="15.75" customHeight="1" spans="3:256">
      <c r="C5921" s="7"/>
      <c r="D5921" s="1"/>
      <c r="E5921" s="1"/>
      <c r="F5921" s="8"/>
      <c r="IP5921" s="9"/>
      <c r="IQ5921" s="9"/>
      <c r="IR5921" s="9"/>
      <c r="IS5921" s="9"/>
      <c r="IT5921" s="9"/>
      <c r="IU5921" s="9"/>
      <c r="IV5921" s="9"/>
    </row>
    <row r="5922" s="5" customFormat="1" ht="15.75" customHeight="1" spans="3:256">
      <c r="C5922" s="7"/>
      <c r="D5922" s="1"/>
      <c r="E5922" s="1"/>
      <c r="F5922" s="8"/>
      <c r="IP5922" s="9"/>
      <c r="IQ5922" s="9"/>
      <c r="IR5922" s="9"/>
      <c r="IS5922" s="9"/>
      <c r="IT5922" s="9"/>
      <c r="IU5922" s="9"/>
      <c r="IV5922" s="9"/>
    </row>
    <row r="5923" s="5" customFormat="1" ht="15.75" customHeight="1" spans="3:256">
      <c r="C5923" s="7"/>
      <c r="D5923" s="1"/>
      <c r="E5923" s="1"/>
      <c r="F5923" s="8"/>
      <c r="IP5923" s="9"/>
      <c r="IQ5923" s="9"/>
      <c r="IR5923" s="9"/>
      <c r="IS5923" s="9"/>
      <c r="IT5923" s="9"/>
      <c r="IU5923" s="9"/>
      <c r="IV5923" s="9"/>
    </row>
    <row r="5924" s="5" customFormat="1" ht="15.75" customHeight="1" spans="3:256">
      <c r="C5924" s="7"/>
      <c r="D5924" s="1"/>
      <c r="E5924" s="1"/>
      <c r="F5924" s="8"/>
      <c r="IP5924" s="9"/>
      <c r="IQ5924" s="9"/>
      <c r="IR5924" s="9"/>
      <c r="IS5924" s="9"/>
      <c r="IT5924" s="9"/>
      <c r="IU5924" s="9"/>
      <c r="IV5924" s="9"/>
    </row>
    <row r="5925" s="5" customFormat="1" ht="15.75" customHeight="1" spans="3:256">
      <c r="C5925" s="7"/>
      <c r="D5925" s="1"/>
      <c r="E5925" s="1"/>
      <c r="F5925" s="8"/>
      <c r="IP5925" s="9"/>
      <c r="IQ5925" s="9"/>
      <c r="IR5925" s="9"/>
      <c r="IS5925" s="9"/>
      <c r="IT5925" s="9"/>
      <c r="IU5925" s="9"/>
      <c r="IV5925" s="9"/>
    </row>
    <row r="5926" s="5" customFormat="1" ht="15.75" customHeight="1" spans="3:256">
      <c r="C5926" s="7"/>
      <c r="D5926" s="1"/>
      <c r="E5926" s="1"/>
      <c r="F5926" s="8"/>
      <c r="IP5926" s="9"/>
      <c r="IQ5926" s="9"/>
      <c r="IR5926" s="9"/>
      <c r="IS5926" s="9"/>
      <c r="IT5926" s="9"/>
      <c r="IU5926" s="9"/>
      <c r="IV5926" s="9"/>
    </row>
    <row r="5927" s="5" customFormat="1" ht="15.75" customHeight="1" spans="3:256">
      <c r="C5927" s="7"/>
      <c r="D5927" s="1"/>
      <c r="E5927" s="1"/>
      <c r="F5927" s="8"/>
      <c r="IP5927" s="9"/>
      <c r="IQ5927" s="9"/>
      <c r="IR5927" s="9"/>
      <c r="IS5927" s="9"/>
      <c r="IT5927" s="9"/>
      <c r="IU5927" s="9"/>
      <c r="IV5927" s="9"/>
    </row>
    <row r="5928" s="5" customFormat="1" ht="15.75" customHeight="1" spans="3:256">
      <c r="C5928" s="7"/>
      <c r="D5928" s="1"/>
      <c r="E5928" s="1"/>
      <c r="F5928" s="8"/>
      <c r="IP5928" s="9"/>
      <c r="IQ5928" s="9"/>
      <c r="IR5928" s="9"/>
      <c r="IS5928" s="9"/>
      <c r="IT5928" s="9"/>
      <c r="IU5928" s="9"/>
      <c r="IV5928" s="9"/>
    </row>
    <row r="5929" s="5" customFormat="1" ht="15.75" customHeight="1" spans="3:256">
      <c r="C5929" s="7"/>
      <c r="D5929" s="1"/>
      <c r="E5929" s="1"/>
      <c r="F5929" s="8"/>
      <c r="IP5929" s="9"/>
      <c r="IQ5929" s="9"/>
      <c r="IR5929" s="9"/>
      <c r="IS5929" s="9"/>
      <c r="IT5929" s="9"/>
      <c r="IU5929" s="9"/>
      <c r="IV5929" s="9"/>
    </row>
    <row r="5930" s="5" customFormat="1" ht="15.75" customHeight="1" spans="3:256">
      <c r="C5930" s="7"/>
      <c r="D5930" s="1"/>
      <c r="E5930" s="1"/>
      <c r="F5930" s="8"/>
      <c r="IP5930" s="9"/>
      <c r="IQ5930" s="9"/>
      <c r="IR5930" s="9"/>
      <c r="IS5930" s="9"/>
      <c r="IT5930" s="9"/>
      <c r="IU5930" s="9"/>
      <c r="IV5930" s="9"/>
    </row>
    <row r="5931" s="5" customFormat="1" ht="15.75" customHeight="1" spans="3:256">
      <c r="C5931" s="7"/>
      <c r="D5931" s="1"/>
      <c r="E5931" s="1"/>
      <c r="F5931" s="8"/>
      <c r="IP5931" s="9"/>
      <c r="IQ5931" s="9"/>
      <c r="IR5931" s="9"/>
      <c r="IS5931" s="9"/>
      <c r="IT5931" s="9"/>
      <c r="IU5931" s="9"/>
      <c r="IV5931" s="9"/>
    </row>
    <row r="5932" s="5" customFormat="1" ht="15.75" customHeight="1" spans="3:256">
      <c r="C5932" s="7"/>
      <c r="D5932" s="1"/>
      <c r="E5932" s="1"/>
      <c r="F5932" s="8"/>
      <c r="IP5932" s="9"/>
      <c r="IQ5932" s="9"/>
      <c r="IR5932" s="9"/>
      <c r="IS5932" s="9"/>
      <c r="IT5932" s="9"/>
      <c r="IU5932" s="9"/>
      <c r="IV5932" s="9"/>
    </row>
    <row r="5933" s="5" customFormat="1" ht="15.75" customHeight="1" spans="3:256">
      <c r="C5933" s="7"/>
      <c r="D5933" s="1"/>
      <c r="E5933" s="1"/>
      <c r="F5933" s="8"/>
      <c r="IP5933" s="9"/>
      <c r="IQ5933" s="9"/>
      <c r="IR5933" s="9"/>
      <c r="IS5933" s="9"/>
      <c r="IT5933" s="9"/>
      <c r="IU5933" s="9"/>
      <c r="IV5933" s="9"/>
    </row>
    <row r="5934" s="5" customFormat="1" ht="15.75" customHeight="1" spans="3:256">
      <c r="C5934" s="7"/>
      <c r="D5934" s="1"/>
      <c r="E5934" s="1"/>
      <c r="F5934" s="8"/>
      <c r="IP5934" s="9"/>
      <c r="IQ5934" s="9"/>
      <c r="IR5934" s="9"/>
      <c r="IS5934" s="9"/>
      <c r="IT5934" s="9"/>
      <c r="IU5934" s="9"/>
      <c r="IV5934" s="9"/>
    </row>
    <row r="5935" s="5" customFormat="1" ht="15.75" customHeight="1" spans="3:256">
      <c r="C5935" s="7"/>
      <c r="D5935" s="1"/>
      <c r="E5935" s="1"/>
      <c r="F5935" s="8"/>
      <c r="IP5935" s="9"/>
      <c r="IQ5935" s="9"/>
      <c r="IR5935" s="9"/>
      <c r="IS5935" s="9"/>
      <c r="IT5935" s="9"/>
      <c r="IU5935" s="9"/>
      <c r="IV5935" s="9"/>
    </row>
    <row r="5936" s="5" customFormat="1" ht="15.75" customHeight="1" spans="3:256">
      <c r="C5936" s="7"/>
      <c r="D5936" s="1"/>
      <c r="E5936" s="1"/>
      <c r="F5936" s="8"/>
      <c r="IP5936" s="9"/>
      <c r="IQ5936" s="9"/>
      <c r="IR5936" s="9"/>
      <c r="IS5936" s="9"/>
      <c r="IT5936" s="9"/>
      <c r="IU5936" s="9"/>
      <c r="IV5936" s="9"/>
    </row>
    <row r="5937" s="5" customFormat="1" ht="15.75" customHeight="1" spans="3:256">
      <c r="C5937" s="7"/>
      <c r="D5937" s="1"/>
      <c r="E5937" s="1"/>
      <c r="F5937" s="8"/>
      <c r="IP5937" s="9"/>
      <c r="IQ5937" s="9"/>
      <c r="IR5937" s="9"/>
      <c r="IS5937" s="9"/>
      <c r="IT5937" s="9"/>
      <c r="IU5937" s="9"/>
      <c r="IV5937" s="9"/>
    </row>
    <row r="5938" s="5" customFormat="1" ht="15.75" customHeight="1" spans="3:256">
      <c r="C5938" s="7"/>
      <c r="D5938" s="1"/>
      <c r="E5938" s="1"/>
      <c r="F5938" s="8"/>
      <c r="IP5938" s="9"/>
      <c r="IQ5938" s="9"/>
      <c r="IR5938" s="9"/>
      <c r="IS5938" s="9"/>
      <c r="IT5938" s="9"/>
      <c r="IU5938" s="9"/>
      <c r="IV5938" s="9"/>
    </row>
    <row r="5939" s="5" customFormat="1" ht="15.75" customHeight="1" spans="3:256">
      <c r="C5939" s="7"/>
      <c r="D5939" s="1"/>
      <c r="E5939" s="1"/>
      <c r="F5939" s="8"/>
      <c r="IP5939" s="9"/>
      <c r="IQ5939" s="9"/>
      <c r="IR5939" s="9"/>
      <c r="IS5939" s="9"/>
      <c r="IT5939" s="9"/>
      <c r="IU5939" s="9"/>
      <c r="IV5939" s="9"/>
    </row>
    <row r="5940" s="5" customFormat="1" ht="15.75" customHeight="1" spans="3:256">
      <c r="C5940" s="7"/>
      <c r="D5940" s="1"/>
      <c r="E5940" s="1"/>
      <c r="F5940" s="8"/>
      <c r="IP5940" s="9"/>
      <c r="IQ5940" s="9"/>
      <c r="IR5940" s="9"/>
      <c r="IS5940" s="9"/>
      <c r="IT5940" s="9"/>
      <c r="IU5940" s="9"/>
      <c r="IV5940" s="9"/>
    </row>
    <row r="5941" s="5" customFormat="1" ht="15.75" customHeight="1" spans="3:256">
      <c r="C5941" s="7"/>
      <c r="D5941" s="1"/>
      <c r="E5941" s="1"/>
      <c r="F5941" s="8"/>
      <c r="IP5941" s="9"/>
      <c r="IQ5941" s="9"/>
      <c r="IR5941" s="9"/>
      <c r="IS5941" s="9"/>
      <c r="IT5941" s="9"/>
      <c r="IU5941" s="9"/>
      <c r="IV5941" s="9"/>
    </row>
    <row r="5942" s="5" customFormat="1" ht="15.75" customHeight="1" spans="3:256">
      <c r="C5942" s="7"/>
      <c r="D5942" s="1"/>
      <c r="E5942" s="1"/>
      <c r="F5942" s="8"/>
      <c r="IP5942" s="9"/>
      <c r="IQ5942" s="9"/>
      <c r="IR5942" s="9"/>
      <c r="IS5942" s="9"/>
      <c r="IT5942" s="9"/>
      <c r="IU5942" s="9"/>
      <c r="IV5942" s="9"/>
    </row>
    <row r="5943" s="5" customFormat="1" ht="15.75" customHeight="1" spans="3:256">
      <c r="C5943" s="7"/>
      <c r="D5943" s="1"/>
      <c r="E5943" s="1"/>
      <c r="F5943" s="8"/>
      <c r="IP5943" s="9"/>
      <c r="IQ5943" s="9"/>
      <c r="IR5943" s="9"/>
      <c r="IS5943" s="9"/>
      <c r="IT5943" s="9"/>
      <c r="IU5943" s="9"/>
      <c r="IV5943" s="9"/>
    </row>
    <row r="5944" s="5" customFormat="1" ht="15.75" customHeight="1" spans="3:256">
      <c r="C5944" s="7"/>
      <c r="D5944" s="1"/>
      <c r="E5944" s="1"/>
      <c r="F5944" s="8"/>
      <c r="IP5944" s="9"/>
      <c r="IQ5944" s="9"/>
      <c r="IR5944" s="9"/>
      <c r="IS5944" s="9"/>
      <c r="IT5944" s="9"/>
      <c r="IU5944" s="9"/>
      <c r="IV5944" s="9"/>
    </row>
    <row r="5945" s="5" customFormat="1" ht="15.75" customHeight="1" spans="3:256">
      <c r="C5945" s="7"/>
      <c r="D5945" s="1"/>
      <c r="E5945" s="1"/>
      <c r="F5945" s="8"/>
      <c r="IP5945" s="9"/>
      <c r="IQ5945" s="9"/>
      <c r="IR5945" s="9"/>
      <c r="IS5945" s="9"/>
      <c r="IT5945" s="9"/>
      <c r="IU5945" s="9"/>
      <c r="IV5945" s="9"/>
    </row>
    <row r="5946" s="5" customFormat="1" ht="15.75" customHeight="1" spans="3:256">
      <c r="C5946" s="7"/>
      <c r="D5946" s="1"/>
      <c r="E5946" s="1"/>
      <c r="F5946" s="8"/>
      <c r="IP5946" s="9"/>
      <c r="IQ5946" s="9"/>
      <c r="IR5946" s="9"/>
      <c r="IS5946" s="9"/>
      <c r="IT5946" s="9"/>
      <c r="IU5946" s="9"/>
      <c r="IV5946" s="9"/>
    </row>
    <row r="5947" s="5" customFormat="1" ht="15.75" customHeight="1" spans="3:256">
      <c r="C5947" s="7"/>
      <c r="D5947" s="1"/>
      <c r="E5947" s="1"/>
      <c r="F5947" s="8"/>
      <c r="IP5947" s="9"/>
      <c r="IQ5947" s="9"/>
      <c r="IR5947" s="9"/>
      <c r="IS5947" s="9"/>
      <c r="IT5947" s="9"/>
      <c r="IU5947" s="9"/>
      <c r="IV5947" s="9"/>
    </row>
    <row r="5948" s="5" customFormat="1" ht="15.75" customHeight="1" spans="3:256">
      <c r="C5948" s="7"/>
      <c r="D5948" s="1"/>
      <c r="E5948" s="1"/>
      <c r="F5948" s="8"/>
      <c r="IP5948" s="9"/>
      <c r="IQ5948" s="9"/>
      <c r="IR5948" s="9"/>
      <c r="IS5948" s="9"/>
      <c r="IT5948" s="9"/>
      <c r="IU5948" s="9"/>
      <c r="IV5948" s="9"/>
    </row>
    <row r="5949" s="5" customFormat="1" ht="15.75" customHeight="1" spans="3:256">
      <c r="C5949" s="7"/>
      <c r="D5949" s="1"/>
      <c r="E5949" s="1"/>
      <c r="F5949" s="8"/>
      <c r="IP5949" s="9"/>
      <c r="IQ5949" s="9"/>
      <c r="IR5949" s="9"/>
      <c r="IS5949" s="9"/>
      <c r="IT5949" s="9"/>
      <c r="IU5949" s="9"/>
      <c r="IV5949" s="9"/>
    </row>
    <row r="5950" s="5" customFormat="1" ht="15.75" customHeight="1" spans="3:256">
      <c r="C5950" s="7"/>
      <c r="D5950" s="1"/>
      <c r="E5950" s="1"/>
      <c r="F5950" s="8"/>
      <c r="IP5950" s="9"/>
      <c r="IQ5950" s="9"/>
      <c r="IR5950" s="9"/>
      <c r="IS5950" s="9"/>
      <c r="IT5950" s="9"/>
      <c r="IU5950" s="9"/>
      <c r="IV5950" s="9"/>
    </row>
    <row r="5951" s="5" customFormat="1" ht="15.75" customHeight="1" spans="3:256">
      <c r="C5951" s="7"/>
      <c r="D5951" s="1"/>
      <c r="E5951" s="1"/>
      <c r="F5951" s="8"/>
      <c r="IP5951" s="9"/>
      <c r="IQ5951" s="9"/>
      <c r="IR5951" s="9"/>
      <c r="IS5951" s="9"/>
      <c r="IT5951" s="9"/>
      <c r="IU5951" s="9"/>
      <c r="IV5951" s="9"/>
    </row>
    <row r="5952" s="5" customFormat="1" ht="15.75" customHeight="1" spans="3:256">
      <c r="C5952" s="7"/>
      <c r="D5952" s="1"/>
      <c r="E5952" s="1"/>
      <c r="F5952" s="8"/>
      <c r="IP5952" s="9"/>
      <c r="IQ5952" s="9"/>
      <c r="IR5952" s="9"/>
      <c r="IS5952" s="9"/>
      <c r="IT5952" s="9"/>
      <c r="IU5952" s="9"/>
      <c r="IV5952" s="9"/>
    </row>
    <row r="5953" s="5" customFormat="1" ht="15.75" customHeight="1" spans="3:256">
      <c r="C5953" s="7"/>
      <c r="D5953" s="1"/>
      <c r="E5953" s="1"/>
      <c r="F5953" s="8"/>
      <c r="IP5953" s="9"/>
      <c r="IQ5953" s="9"/>
      <c r="IR5953" s="9"/>
      <c r="IS5953" s="9"/>
      <c r="IT5953" s="9"/>
      <c r="IU5953" s="9"/>
      <c r="IV5953" s="9"/>
    </row>
    <row r="5954" s="5" customFormat="1" ht="15.75" customHeight="1" spans="3:256">
      <c r="C5954" s="7"/>
      <c r="D5954" s="1"/>
      <c r="E5954" s="1"/>
      <c r="F5954" s="8"/>
      <c r="IP5954" s="9"/>
      <c r="IQ5954" s="9"/>
      <c r="IR5954" s="9"/>
      <c r="IS5954" s="9"/>
      <c r="IT5954" s="9"/>
      <c r="IU5954" s="9"/>
      <c r="IV5954" s="9"/>
    </row>
    <row r="5955" s="5" customFormat="1" ht="15.75" customHeight="1" spans="3:256">
      <c r="C5955" s="7"/>
      <c r="D5955" s="1"/>
      <c r="E5955" s="1"/>
      <c r="F5955" s="8"/>
      <c r="IP5955" s="9"/>
      <c r="IQ5955" s="9"/>
      <c r="IR5955" s="9"/>
      <c r="IS5955" s="9"/>
      <c r="IT5955" s="9"/>
      <c r="IU5955" s="9"/>
      <c r="IV5955" s="9"/>
    </row>
    <row r="5956" s="5" customFormat="1" ht="15.75" customHeight="1" spans="3:256">
      <c r="C5956" s="7"/>
      <c r="D5956" s="1"/>
      <c r="E5956" s="1"/>
      <c r="F5956" s="8"/>
      <c r="IP5956" s="9"/>
      <c r="IQ5956" s="9"/>
      <c r="IR5956" s="9"/>
      <c r="IS5956" s="9"/>
      <c r="IT5956" s="9"/>
      <c r="IU5956" s="9"/>
      <c r="IV5956" s="9"/>
    </row>
    <row r="5957" s="5" customFormat="1" ht="15.75" customHeight="1" spans="3:256">
      <c r="C5957" s="7"/>
      <c r="D5957" s="1"/>
      <c r="E5957" s="1"/>
      <c r="F5957" s="8"/>
      <c r="IP5957" s="9"/>
      <c r="IQ5957" s="9"/>
      <c r="IR5957" s="9"/>
      <c r="IS5957" s="9"/>
      <c r="IT5957" s="9"/>
      <c r="IU5957" s="9"/>
      <c r="IV5957" s="9"/>
    </row>
    <row r="5958" s="5" customFormat="1" ht="15.75" customHeight="1" spans="3:256">
      <c r="C5958" s="7"/>
      <c r="D5958" s="1"/>
      <c r="E5958" s="1"/>
      <c r="F5958" s="8"/>
      <c r="IP5958" s="9"/>
      <c r="IQ5958" s="9"/>
      <c r="IR5958" s="9"/>
      <c r="IS5958" s="9"/>
      <c r="IT5958" s="9"/>
      <c r="IU5958" s="9"/>
      <c r="IV5958" s="9"/>
    </row>
    <row r="5959" s="5" customFormat="1" ht="15.75" customHeight="1" spans="3:256">
      <c r="C5959" s="7"/>
      <c r="D5959" s="1"/>
      <c r="E5959" s="1"/>
      <c r="F5959" s="8"/>
      <c r="IP5959" s="9"/>
      <c r="IQ5959" s="9"/>
      <c r="IR5959" s="9"/>
      <c r="IS5959" s="9"/>
      <c r="IT5959" s="9"/>
      <c r="IU5959" s="9"/>
      <c r="IV5959" s="9"/>
    </row>
    <row r="5960" s="5" customFormat="1" ht="15.75" customHeight="1" spans="3:256">
      <c r="C5960" s="7"/>
      <c r="D5960" s="1"/>
      <c r="E5960" s="1"/>
      <c r="F5960" s="8"/>
      <c r="IP5960" s="9"/>
      <c r="IQ5960" s="9"/>
      <c r="IR5960" s="9"/>
      <c r="IS5960" s="9"/>
      <c r="IT5960" s="9"/>
      <c r="IU5960" s="9"/>
      <c r="IV5960" s="9"/>
    </row>
    <row r="5961" s="5" customFormat="1" ht="15.75" customHeight="1" spans="3:256">
      <c r="C5961" s="7"/>
      <c r="D5961" s="1"/>
      <c r="E5961" s="1"/>
      <c r="F5961" s="8"/>
      <c r="IP5961" s="9"/>
      <c r="IQ5961" s="9"/>
      <c r="IR5961" s="9"/>
      <c r="IS5961" s="9"/>
      <c r="IT5961" s="9"/>
      <c r="IU5961" s="9"/>
      <c r="IV5961" s="9"/>
    </row>
    <row r="5962" s="5" customFormat="1" ht="15.75" customHeight="1" spans="3:256">
      <c r="C5962" s="7"/>
      <c r="D5962" s="1"/>
      <c r="E5962" s="1"/>
      <c r="F5962" s="8"/>
      <c r="IP5962" s="9"/>
      <c r="IQ5962" s="9"/>
      <c r="IR5962" s="9"/>
      <c r="IS5962" s="9"/>
      <c r="IT5962" s="9"/>
      <c r="IU5962" s="9"/>
      <c r="IV5962" s="9"/>
    </row>
    <row r="5963" s="5" customFormat="1" ht="15.75" customHeight="1" spans="3:256">
      <c r="C5963" s="7"/>
      <c r="D5963" s="1"/>
      <c r="E5963" s="1"/>
      <c r="F5963" s="8"/>
      <c r="IP5963" s="9"/>
      <c r="IQ5963" s="9"/>
      <c r="IR5963" s="9"/>
      <c r="IS5963" s="9"/>
      <c r="IT5963" s="9"/>
      <c r="IU5963" s="9"/>
      <c r="IV5963" s="9"/>
    </row>
    <row r="5964" s="5" customFormat="1" ht="15.75" customHeight="1" spans="3:256">
      <c r="C5964" s="7"/>
      <c r="D5964" s="1"/>
      <c r="E5964" s="1"/>
      <c r="F5964" s="8"/>
      <c r="IP5964" s="9"/>
      <c r="IQ5964" s="9"/>
      <c r="IR5964" s="9"/>
      <c r="IS5964" s="9"/>
      <c r="IT5964" s="9"/>
      <c r="IU5964" s="9"/>
      <c r="IV5964" s="9"/>
    </row>
    <row r="5965" s="5" customFormat="1" ht="15.75" customHeight="1" spans="3:256">
      <c r="C5965" s="7"/>
      <c r="D5965" s="1"/>
      <c r="E5965" s="1"/>
      <c r="F5965" s="8"/>
      <c r="IP5965" s="9"/>
      <c r="IQ5965" s="9"/>
      <c r="IR5965" s="9"/>
      <c r="IS5965" s="9"/>
      <c r="IT5965" s="9"/>
      <c r="IU5965" s="9"/>
      <c r="IV5965" s="9"/>
    </row>
    <row r="5966" s="5" customFormat="1" ht="15.75" customHeight="1" spans="3:256">
      <c r="C5966" s="7"/>
      <c r="D5966" s="1"/>
      <c r="E5966" s="1"/>
      <c r="F5966" s="8"/>
      <c r="IP5966" s="9"/>
      <c r="IQ5966" s="9"/>
      <c r="IR5966" s="9"/>
      <c r="IS5966" s="9"/>
      <c r="IT5966" s="9"/>
      <c r="IU5966" s="9"/>
      <c r="IV5966" s="9"/>
    </row>
    <row r="5967" s="5" customFormat="1" ht="15.75" customHeight="1" spans="3:256">
      <c r="C5967" s="7"/>
      <c r="D5967" s="1"/>
      <c r="E5967" s="1"/>
      <c r="F5967" s="8"/>
      <c r="IP5967" s="9"/>
      <c r="IQ5967" s="9"/>
      <c r="IR5967" s="9"/>
      <c r="IS5967" s="9"/>
      <c r="IT5967" s="9"/>
      <c r="IU5967" s="9"/>
      <c r="IV5967" s="9"/>
    </row>
    <row r="5968" s="5" customFormat="1" ht="15.75" customHeight="1" spans="3:256">
      <c r="C5968" s="7"/>
      <c r="D5968" s="1"/>
      <c r="E5968" s="1"/>
      <c r="F5968" s="8"/>
      <c r="IP5968" s="9"/>
      <c r="IQ5968" s="9"/>
      <c r="IR5968" s="9"/>
      <c r="IS5968" s="9"/>
      <c r="IT5968" s="9"/>
      <c r="IU5968" s="9"/>
      <c r="IV5968" s="9"/>
    </row>
    <row r="5969" s="5" customFormat="1" ht="15.75" customHeight="1" spans="3:256">
      <c r="C5969" s="7"/>
      <c r="D5969" s="1"/>
      <c r="E5969" s="1"/>
      <c r="F5969" s="8"/>
      <c r="IP5969" s="9"/>
      <c r="IQ5969" s="9"/>
      <c r="IR5969" s="9"/>
      <c r="IS5969" s="9"/>
      <c r="IT5969" s="9"/>
      <c r="IU5969" s="9"/>
      <c r="IV5969" s="9"/>
    </row>
    <row r="5970" s="5" customFormat="1" ht="15.75" customHeight="1" spans="3:256">
      <c r="C5970" s="7"/>
      <c r="D5970" s="1"/>
      <c r="E5970" s="1"/>
      <c r="F5970" s="8"/>
      <c r="IP5970" s="9"/>
      <c r="IQ5970" s="9"/>
      <c r="IR5970" s="9"/>
      <c r="IS5970" s="9"/>
      <c r="IT5970" s="9"/>
      <c r="IU5970" s="9"/>
      <c r="IV5970" s="9"/>
    </row>
    <row r="5971" s="5" customFormat="1" ht="15.75" customHeight="1" spans="3:256">
      <c r="C5971" s="7"/>
      <c r="D5971" s="1"/>
      <c r="E5971" s="1"/>
      <c r="F5971" s="8"/>
      <c r="IP5971" s="9"/>
      <c r="IQ5971" s="9"/>
      <c r="IR5971" s="9"/>
      <c r="IS5971" s="9"/>
      <c r="IT5971" s="9"/>
      <c r="IU5971" s="9"/>
      <c r="IV5971" s="9"/>
    </row>
    <row r="5972" s="5" customFormat="1" ht="15.75" customHeight="1" spans="3:256">
      <c r="C5972" s="7"/>
      <c r="D5972" s="1"/>
      <c r="E5972" s="1"/>
      <c r="F5972" s="8"/>
      <c r="IP5972" s="9"/>
      <c r="IQ5972" s="9"/>
      <c r="IR5972" s="9"/>
      <c r="IS5972" s="9"/>
      <c r="IT5972" s="9"/>
      <c r="IU5972" s="9"/>
      <c r="IV5972" s="9"/>
    </row>
    <row r="5973" s="5" customFormat="1" ht="15.75" customHeight="1" spans="3:256">
      <c r="C5973" s="7"/>
      <c r="D5973" s="1"/>
      <c r="E5973" s="1"/>
      <c r="F5973" s="8"/>
      <c r="IP5973" s="9"/>
      <c r="IQ5973" s="9"/>
      <c r="IR5973" s="9"/>
      <c r="IS5973" s="9"/>
      <c r="IT5973" s="9"/>
      <c r="IU5973" s="9"/>
      <c r="IV5973" s="9"/>
    </row>
    <row r="5974" s="5" customFormat="1" ht="15.75" customHeight="1" spans="3:256">
      <c r="C5974" s="7"/>
      <c r="D5974" s="1"/>
      <c r="E5974" s="1"/>
      <c r="F5974" s="8"/>
      <c r="IP5974" s="9"/>
      <c r="IQ5974" s="9"/>
      <c r="IR5974" s="9"/>
      <c r="IS5974" s="9"/>
      <c r="IT5974" s="9"/>
      <c r="IU5974" s="9"/>
      <c r="IV5974" s="9"/>
    </row>
    <row r="5975" s="5" customFormat="1" ht="15.75" customHeight="1" spans="3:256">
      <c r="C5975" s="7"/>
      <c r="D5975" s="1"/>
      <c r="E5975" s="1"/>
      <c r="F5975" s="8"/>
      <c r="IP5975" s="9"/>
      <c r="IQ5975" s="9"/>
      <c r="IR5975" s="9"/>
      <c r="IS5975" s="9"/>
      <c r="IT5975" s="9"/>
      <c r="IU5975" s="9"/>
      <c r="IV5975" s="9"/>
    </row>
    <row r="5976" s="5" customFormat="1" ht="15.75" customHeight="1" spans="3:256">
      <c r="C5976" s="7"/>
      <c r="D5976" s="1"/>
      <c r="E5976" s="1"/>
      <c r="F5976" s="8"/>
      <c r="IP5976" s="9"/>
      <c r="IQ5976" s="9"/>
      <c r="IR5976" s="9"/>
      <c r="IS5976" s="9"/>
      <c r="IT5976" s="9"/>
      <c r="IU5976" s="9"/>
      <c r="IV5976" s="9"/>
    </row>
    <row r="5977" s="5" customFormat="1" ht="15.75" customHeight="1" spans="3:256">
      <c r="C5977" s="7"/>
      <c r="D5977" s="1"/>
      <c r="E5977" s="1"/>
      <c r="F5977" s="8"/>
      <c r="IP5977" s="9"/>
      <c r="IQ5977" s="9"/>
      <c r="IR5977" s="9"/>
      <c r="IS5977" s="9"/>
      <c r="IT5977" s="9"/>
      <c r="IU5977" s="9"/>
      <c r="IV5977" s="9"/>
    </row>
    <row r="5978" s="5" customFormat="1" ht="15.75" customHeight="1" spans="3:256">
      <c r="C5978" s="7"/>
      <c r="D5978" s="1"/>
      <c r="E5978" s="1"/>
      <c r="F5978" s="8"/>
      <c r="IP5978" s="9"/>
      <c r="IQ5978" s="9"/>
      <c r="IR5978" s="9"/>
      <c r="IS5978" s="9"/>
      <c r="IT5978" s="9"/>
      <c r="IU5978" s="9"/>
      <c r="IV5978" s="9"/>
    </row>
    <row r="5979" s="5" customFormat="1" ht="15.75" customHeight="1" spans="3:256">
      <c r="C5979" s="7"/>
      <c r="D5979" s="1"/>
      <c r="E5979" s="1"/>
      <c r="F5979" s="8"/>
      <c r="IP5979" s="9"/>
      <c r="IQ5979" s="9"/>
      <c r="IR5979" s="9"/>
      <c r="IS5979" s="9"/>
      <c r="IT5979" s="9"/>
      <c r="IU5979" s="9"/>
      <c r="IV5979" s="9"/>
    </row>
    <row r="5980" s="5" customFormat="1" ht="15.75" customHeight="1" spans="3:256">
      <c r="C5980" s="7"/>
      <c r="D5980" s="1"/>
      <c r="E5980" s="1"/>
      <c r="F5980" s="8"/>
      <c r="IP5980" s="9"/>
      <c r="IQ5980" s="9"/>
      <c r="IR5980" s="9"/>
      <c r="IS5980" s="9"/>
      <c r="IT5980" s="9"/>
      <c r="IU5980" s="9"/>
      <c r="IV5980" s="9"/>
    </row>
    <row r="5981" s="5" customFormat="1" ht="15.75" customHeight="1" spans="3:256">
      <c r="C5981" s="7"/>
      <c r="D5981" s="1"/>
      <c r="E5981" s="1"/>
      <c r="F5981" s="8"/>
      <c r="IP5981" s="9"/>
      <c r="IQ5981" s="9"/>
      <c r="IR5981" s="9"/>
      <c r="IS5981" s="9"/>
      <c r="IT5981" s="9"/>
      <c r="IU5981" s="9"/>
      <c r="IV5981" s="9"/>
    </row>
    <row r="5982" s="5" customFormat="1" ht="15.75" customHeight="1" spans="3:256">
      <c r="C5982" s="7"/>
      <c r="D5982" s="1"/>
      <c r="E5982" s="1"/>
      <c r="F5982" s="8"/>
      <c r="IP5982" s="9"/>
      <c r="IQ5982" s="9"/>
      <c r="IR5982" s="9"/>
      <c r="IS5982" s="9"/>
      <c r="IT5982" s="9"/>
      <c r="IU5982" s="9"/>
      <c r="IV5982" s="9"/>
    </row>
    <row r="5983" s="5" customFormat="1" ht="15.75" customHeight="1" spans="3:256">
      <c r="C5983" s="7"/>
      <c r="D5983" s="1"/>
      <c r="E5983" s="1"/>
      <c r="F5983" s="8"/>
      <c r="IP5983" s="9"/>
      <c r="IQ5983" s="9"/>
      <c r="IR5983" s="9"/>
      <c r="IS5983" s="9"/>
      <c r="IT5983" s="9"/>
      <c r="IU5983" s="9"/>
      <c r="IV5983" s="9"/>
    </row>
    <row r="5984" s="5" customFormat="1" ht="15.75" customHeight="1" spans="3:256">
      <c r="C5984" s="7"/>
      <c r="D5984" s="1"/>
      <c r="E5984" s="1"/>
      <c r="F5984" s="8"/>
      <c r="IP5984" s="9"/>
      <c r="IQ5984" s="9"/>
      <c r="IR5984" s="9"/>
      <c r="IS5984" s="9"/>
      <c r="IT5984" s="9"/>
      <c r="IU5984" s="9"/>
      <c r="IV5984" s="9"/>
    </row>
    <row r="5985" s="5" customFormat="1" ht="15.75" customHeight="1" spans="3:256">
      <c r="C5985" s="7"/>
      <c r="D5985" s="1"/>
      <c r="E5985" s="1"/>
      <c r="F5985" s="8"/>
      <c r="IP5985" s="9"/>
      <c r="IQ5985" s="9"/>
      <c r="IR5985" s="9"/>
      <c r="IS5985" s="9"/>
      <c r="IT5985" s="9"/>
      <c r="IU5985" s="9"/>
      <c r="IV5985" s="9"/>
    </row>
    <row r="5986" s="5" customFormat="1" ht="15.75" customHeight="1" spans="3:256">
      <c r="C5986" s="7"/>
      <c r="D5986" s="1"/>
      <c r="E5986" s="1"/>
      <c r="F5986" s="8"/>
      <c r="IP5986" s="9"/>
      <c r="IQ5986" s="9"/>
      <c r="IR5986" s="9"/>
      <c r="IS5986" s="9"/>
      <c r="IT5986" s="9"/>
      <c r="IU5986" s="9"/>
      <c r="IV5986" s="9"/>
    </row>
    <row r="5987" s="5" customFormat="1" ht="15.75" customHeight="1" spans="3:256">
      <c r="C5987" s="7"/>
      <c r="D5987" s="1"/>
      <c r="E5987" s="1"/>
      <c r="F5987" s="8"/>
      <c r="IP5987" s="9"/>
      <c r="IQ5987" s="9"/>
      <c r="IR5987" s="9"/>
      <c r="IS5987" s="9"/>
      <c r="IT5987" s="9"/>
      <c r="IU5987" s="9"/>
      <c r="IV5987" s="9"/>
    </row>
    <row r="5988" s="5" customFormat="1" ht="15.75" customHeight="1" spans="3:256">
      <c r="C5988" s="7"/>
      <c r="D5988" s="1"/>
      <c r="E5988" s="1"/>
      <c r="F5988" s="8"/>
      <c r="IP5988" s="9"/>
      <c r="IQ5988" s="9"/>
      <c r="IR5988" s="9"/>
      <c r="IS5988" s="9"/>
      <c r="IT5988" s="9"/>
      <c r="IU5988" s="9"/>
      <c r="IV5988" s="9"/>
    </row>
    <row r="5989" s="5" customFormat="1" ht="15.75" customHeight="1" spans="3:256">
      <c r="C5989" s="7"/>
      <c r="D5989" s="1"/>
      <c r="E5989" s="1"/>
      <c r="F5989" s="8"/>
      <c r="IP5989" s="9"/>
      <c r="IQ5989" s="9"/>
      <c r="IR5989" s="9"/>
      <c r="IS5989" s="9"/>
      <c r="IT5989" s="9"/>
      <c r="IU5989" s="9"/>
      <c r="IV5989" s="9"/>
    </row>
    <row r="5990" s="5" customFormat="1" ht="15.75" customHeight="1" spans="3:256">
      <c r="C5990" s="7"/>
      <c r="D5990" s="1"/>
      <c r="E5990" s="1"/>
      <c r="F5990" s="8"/>
      <c r="IP5990" s="9"/>
      <c r="IQ5990" s="9"/>
      <c r="IR5990" s="9"/>
      <c r="IS5990" s="9"/>
      <c r="IT5990" s="9"/>
      <c r="IU5990" s="9"/>
      <c r="IV5990" s="9"/>
    </row>
    <row r="5991" s="5" customFormat="1" ht="15.75" customHeight="1" spans="3:256">
      <c r="C5991" s="7"/>
      <c r="D5991" s="1"/>
      <c r="E5991" s="1"/>
      <c r="F5991" s="8"/>
      <c r="IP5991" s="9"/>
      <c r="IQ5991" s="9"/>
      <c r="IR5991" s="9"/>
      <c r="IS5991" s="9"/>
      <c r="IT5991" s="9"/>
      <c r="IU5991" s="9"/>
      <c r="IV5991" s="9"/>
    </row>
    <row r="5992" s="5" customFormat="1" ht="15.75" customHeight="1" spans="3:256">
      <c r="C5992" s="7"/>
      <c r="D5992" s="1"/>
      <c r="E5992" s="1"/>
      <c r="F5992" s="8"/>
      <c r="IP5992" s="9"/>
      <c r="IQ5992" s="9"/>
      <c r="IR5992" s="9"/>
      <c r="IS5992" s="9"/>
      <c r="IT5992" s="9"/>
      <c r="IU5992" s="9"/>
      <c r="IV5992" s="9"/>
    </row>
    <row r="5993" s="5" customFormat="1" ht="15.75" customHeight="1" spans="3:256">
      <c r="C5993" s="7"/>
      <c r="D5993" s="1"/>
      <c r="E5993" s="1"/>
      <c r="F5993" s="8"/>
      <c r="IP5993" s="9"/>
      <c r="IQ5993" s="9"/>
      <c r="IR5993" s="9"/>
      <c r="IS5993" s="9"/>
      <c r="IT5993" s="9"/>
      <c r="IU5993" s="9"/>
      <c r="IV5993" s="9"/>
    </row>
    <row r="5994" s="5" customFormat="1" ht="15.75" customHeight="1" spans="3:256">
      <c r="C5994" s="7"/>
      <c r="D5994" s="1"/>
      <c r="E5994" s="1"/>
      <c r="F5994" s="8"/>
      <c r="IP5994" s="9"/>
      <c r="IQ5994" s="9"/>
      <c r="IR5994" s="9"/>
      <c r="IS5994" s="9"/>
      <c r="IT5994" s="9"/>
      <c r="IU5994" s="9"/>
      <c r="IV5994" s="9"/>
    </row>
    <row r="5995" s="5" customFormat="1" ht="15.75" customHeight="1" spans="3:256">
      <c r="C5995" s="7"/>
      <c r="D5995" s="1"/>
      <c r="E5995" s="1"/>
      <c r="F5995" s="8"/>
      <c r="IP5995" s="9"/>
      <c r="IQ5995" s="9"/>
      <c r="IR5995" s="9"/>
      <c r="IS5995" s="9"/>
      <c r="IT5995" s="9"/>
      <c r="IU5995" s="9"/>
      <c r="IV5995" s="9"/>
    </row>
    <row r="5996" s="5" customFormat="1" ht="15.75" customHeight="1" spans="3:256">
      <c r="C5996" s="7"/>
      <c r="D5996" s="1"/>
      <c r="E5996" s="1"/>
      <c r="F5996" s="8"/>
      <c r="IP5996" s="9"/>
      <c r="IQ5996" s="9"/>
      <c r="IR5996" s="9"/>
      <c r="IS5996" s="9"/>
      <c r="IT5996" s="9"/>
      <c r="IU5996" s="9"/>
      <c r="IV5996" s="9"/>
    </row>
    <row r="5997" s="5" customFormat="1" ht="15.75" customHeight="1" spans="3:256">
      <c r="C5997" s="7"/>
      <c r="D5997" s="1"/>
      <c r="E5997" s="1"/>
      <c r="F5997" s="8"/>
      <c r="IP5997" s="9"/>
      <c r="IQ5997" s="9"/>
      <c r="IR5997" s="9"/>
      <c r="IS5997" s="9"/>
      <c r="IT5997" s="9"/>
      <c r="IU5997" s="9"/>
      <c r="IV5997" s="9"/>
    </row>
    <row r="5998" s="5" customFormat="1" ht="15.75" customHeight="1" spans="3:256">
      <c r="C5998" s="7"/>
      <c r="D5998" s="1"/>
      <c r="E5998" s="1"/>
      <c r="F5998" s="8"/>
      <c r="IP5998" s="9"/>
      <c r="IQ5998" s="9"/>
      <c r="IR5998" s="9"/>
      <c r="IS5998" s="9"/>
      <c r="IT5998" s="9"/>
      <c r="IU5998" s="9"/>
      <c r="IV5998" s="9"/>
    </row>
    <row r="5999" s="5" customFormat="1" ht="15.75" customHeight="1" spans="3:256">
      <c r="C5999" s="7"/>
      <c r="D5999" s="1"/>
      <c r="E5999" s="1"/>
      <c r="F5999" s="8"/>
      <c r="IP5999" s="9"/>
      <c r="IQ5999" s="9"/>
      <c r="IR5999" s="9"/>
      <c r="IS5999" s="9"/>
      <c r="IT5999" s="9"/>
      <c r="IU5999" s="9"/>
      <c r="IV5999" s="9"/>
    </row>
    <row r="6000" s="5" customFormat="1" ht="15.75" customHeight="1" spans="3:256">
      <c r="C6000" s="7"/>
      <c r="D6000" s="1"/>
      <c r="E6000" s="1"/>
      <c r="F6000" s="8"/>
      <c r="IP6000" s="9"/>
      <c r="IQ6000" s="9"/>
      <c r="IR6000" s="9"/>
      <c r="IS6000" s="9"/>
      <c r="IT6000" s="9"/>
      <c r="IU6000" s="9"/>
      <c r="IV6000" s="9"/>
    </row>
    <row r="6001" s="5" customFormat="1" ht="15.75" customHeight="1" spans="3:256">
      <c r="C6001" s="7"/>
      <c r="D6001" s="1"/>
      <c r="E6001" s="1"/>
      <c r="F6001" s="8"/>
      <c r="IP6001" s="9"/>
      <c r="IQ6001" s="9"/>
      <c r="IR6001" s="9"/>
      <c r="IS6001" s="9"/>
      <c r="IT6001" s="9"/>
      <c r="IU6001" s="9"/>
      <c r="IV6001" s="9"/>
    </row>
    <row r="6002" s="5" customFormat="1" ht="15.75" customHeight="1" spans="3:256">
      <c r="C6002" s="7"/>
      <c r="D6002" s="1"/>
      <c r="E6002" s="1"/>
      <c r="F6002" s="8"/>
      <c r="IP6002" s="9"/>
      <c r="IQ6002" s="9"/>
      <c r="IR6002" s="9"/>
      <c r="IS6002" s="9"/>
      <c r="IT6002" s="9"/>
      <c r="IU6002" s="9"/>
      <c r="IV6002" s="9"/>
    </row>
    <row r="6003" s="5" customFormat="1" ht="15.75" customHeight="1" spans="3:256">
      <c r="C6003" s="7"/>
      <c r="D6003" s="1"/>
      <c r="E6003" s="1"/>
      <c r="F6003" s="8"/>
      <c r="IP6003" s="9"/>
      <c r="IQ6003" s="9"/>
      <c r="IR6003" s="9"/>
      <c r="IS6003" s="9"/>
      <c r="IT6003" s="9"/>
      <c r="IU6003" s="9"/>
      <c r="IV6003" s="9"/>
    </row>
    <row r="6004" s="5" customFormat="1" ht="15.75" customHeight="1" spans="3:256">
      <c r="C6004" s="7"/>
      <c r="D6004" s="1"/>
      <c r="E6004" s="1"/>
      <c r="F6004" s="8"/>
      <c r="IP6004" s="9"/>
      <c r="IQ6004" s="9"/>
      <c r="IR6004" s="9"/>
      <c r="IS6004" s="9"/>
      <c r="IT6004" s="9"/>
      <c r="IU6004" s="9"/>
      <c r="IV6004" s="9"/>
    </row>
    <row r="6005" s="5" customFormat="1" ht="15.75" customHeight="1" spans="3:256">
      <c r="C6005" s="7"/>
      <c r="D6005" s="1"/>
      <c r="E6005" s="1"/>
      <c r="F6005" s="8"/>
      <c r="IP6005" s="9"/>
      <c r="IQ6005" s="9"/>
      <c r="IR6005" s="9"/>
      <c r="IS6005" s="9"/>
      <c r="IT6005" s="9"/>
      <c r="IU6005" s="9"/>
      <c r="IV6005" s="9"/>
    </row>
    <row r="6006" s="5" customFormat="1" ht="15.75" customHeight="1" spans="3:256">
      <c r="C6006" s="7"/>
      <c r="D6006" s="1"/>
      <c r="E6006" s="1"/>
      <c r="F6006" s="8"/>
      <c r="IP6006" s="9"/>
      <c r="IQ6006" s="9"/>
      <c r="IR6006" s="9"/>
      <c r="IS6006" s="9"/>
      <c r="IT6006" s="9"/>
      <c r="IU6006" s="9"/>
      <c r="IV6006" s="9"/>
    </row>
    <row r="6007" s="5" customFormat="1" ht="15.75" customHeight="1" spans="3:256">
      <c r="C6007" s="7"/>
      <c r="D6007" s="1"/>
      <c r="E6007" s="1"/>
      <c r="F6007" s="8"/>
      <c r="IP6007" s="9"/>
      <c r="IQ6007" s="9"/>
      <c r="IR6007" s="9"/>
      <c r="IS6007" s="9"/>
      <c r="IT6007" s="9"/>
      <c r="IU6007" s="9"/>
      <c r="IV6007" s="9"/>
    </row>
    <row r="6008" s="5" customFormat="1" ht="15.75" customHeight="1" spans="3:256">
      <c r="C6008" s="7"/>
      <c r="D6008" s="1"/>
      <c r="E6008" s="1"/>
      <c r="F6008" s="8"/>
      <c r="IP6008" s="9"/>
      <c r="IQ6008" s="9"/>
      <c r="IR6008" s="9"/>
      <c r="IS6008" s="9"/>
      <c r="IT6008" s="9"/>
      <c r="IU6008" s="9"/>
      <c r="IV6008" s="9"/>
    </row>
    <row r="6009" s="5" customFormat="1" ht="15.75" customHeight="1" spans="3:256">
      <c r="C6009" s="7"/>
      <c r="D6009" s="1"/>
      <c r="E6009" s="1"/>
      <c r="F6009" s="8"/>
      <c r="IP6009" s="9"/>
      <c r="IQ6009" s="9"/>
      <c r="IR6009" s="9"/>
      <c r="IS6009" s="9"/>
      <c r="IT6009" s="9"/>
      <c r="IU6009" s="9"/>
      <c r="IV6009" s="9"/>
    </row>
    <row r="6010" s="5" customFormat="1" ht="15.75" customHeight="1" spans="3:256">
      <c r="C6010" s="7"/>
      <c r="D6010" s="1"/>
      <c r="E6010" s="1"/>
      <c r="F6010" s="8"/>
      <c r="IP6010" s="9"/>
      <c r="IQ6010" s="9"/>
      <c r="IR6010" s="9"/>
      <c r="IS6010" s="9"/>
      <c r="IT6010" s="9"/>
      <c r="IU6010" s="9"/>
      <c r="IV6010" s="9"/>
    </row>
    <row r="6011" s="5" customFormat="1" ht="15.75" customHeight="1" spans="3:256">
      <c r="C6011" s="7"/>
      <c r="D6011" s="1"/>
      <c r="E6011" s="1"/>
      <c r="F6011" s="8"/>
      <c r="IP6011" s="9"/>
      <c r="IQ6011" s="9"/>
      <c r="IR6011" s="9"/>
      <c r="IS6011" s="9"/>
      <c r="IT6011" s="9"/>
      <c r="IU6011" s="9"/>
      <c r="IV6011" s="9"/>
    </row>
    <row r="6012" s="5" customFormat="1" ht="15.75" customHeight="1" spans="3:256">
      <c r="C6012" s="7"/>
      <c r="D6012" s="1"/>
      <c r="E6012" s="1"/>
      <c r="F6012" s="8"/>
      <c r="IP6012" s="9"/>
      <c r="IQ6012" s="9"/>
      <c r="IR6012" s="9"/>
      <c r="IS6012" s="9"/>
      <c r="IT6012" s="9"/>
      <c r="IU6012" s="9"/>
      <c r="IV6012" s="9"/>
    </row>
    <row r="6013" s="5" customFormat="1" ht="15.75" customHeight="1" spans="3:256">
      <c r="C6013" s="7"/>
      <c r="D6013" s="1"/>
      <c r="E6013" s="1"/>
      <c r="F6013" s="8"/>
      <c r="IP6013" s="9"/>
      <c r="IQ6013" s="9"/>
      <c r="IR6013" s="9"/>
      <c r="IS6013" s="9"/>
      <c r="IT6013" s="9"/>
      <c r="IU6013" s="9"/>
      <c r="IV6013" s="9"/>
    </row>
    <row r="6014" s="5" customFormat="1" ht="15.75" customHeight="1" spans="3:256">
      <c r="C6014" s="7"/>
      <c r="D6014" s="1"/>
      <c r="E6014" s="1"/>
      <c r="F6014" s="8"/>
      <c r="IP6014" s="9"/>
      <c r="IQ6014" s="9"/>
      <c r="IR6014" s="9"/>
      <c r="IS6014" s="9"/>
      <c r="IT6014" s="9"/>
      <c r="IU6014" s="9"/>
      <c r="IV6014" s="9"/>
    </row>
    <row r="6015" s="5" customFormat="1" ht="15.75" customHeight="1" spans="3:256">
      <c r="C6015" s="7"/>
      <c r="D6015" s="1"/>
      <c r="E6015" s="1"/>
      <c r="F6015" s="8"/>
      <c r="IP6015" s="9"/>
      <c r="IQ6015" s="9"/>
      <c r="IR6015" s="9"/>
      <c r="IS6015" s="9"/>
      <c r="IT6015" s="9"/>
      <c r="IU6015" s="9"/>
      <c r="IV6015" s="9"/>
    </row>
    <row r="6016" s="5" customFormat="1" ht="15.75" customHeight="1" spans="3:256">
      <c r="C6016" s="7"/>
      <c r="D6016" s="1"/>
      <c r="E6016" s="1"/>
      <c r="F6016" s="8"/>
      <c r="IP6016" s="9"/>
      <c r="IQ6016" s="9"/>
      <c r="IR6016" s="9"/>
      <c r="IS6016" s="9"/>
      <c r="IT6016" s="9"/>
      <c r="IU6016" s="9"/>
      <c r="IV6016" s="9"/>
    </row>
    <row r="6017" s="5" customFormat="1" ht="15.75" customHeight="1" spans="3:256">
      <c r="C6017" s="7"/>
      <c r="D6017" s="1"/>
      <c r="E6017" s="1"/>
      <c r="F6017" s="8"/>
      <c r="IP6017" s="9"/>
      <c r="IQ6017" s="9"/>
      <c r="IR6017" s="9"/>
      <c r="IS6017" s="9"/>
      <c r="IT6017" s="9"/>
      <c r="IU6017" s="9"/>
      <c r="IV6017" s="9"/>
    </row>
    <row r="6018" s="5" customFormat="1" ht="15.75" customHeight="1" spans="3:256">
      <c r="C6018" s="7"/>
      <c r="D6018" s="1"/>
      <c r="E6018" s="1"/>
      <c r="F6018" s="8"/>
      <c r="IP6018" s="9"/>
      <c r="IQ6018" s="9"/>
      <c r="IR6018" s="9"/>
      <c r="IS6018" s="9"/>
      <c r="IT6018" s="9"/>
      <c r="IU6018" s="9"/>
      <c r="IV6018" s="9"/>
    </row>
    <row r="6019" s="5" customFormat="1" ht="15.75" customHeight="1" spans="3:256">
      <c r="C6019" s="7"/>
      <c r="D6019" s="1"/>
      <c r="E6019" s="1"/>
      <c r="F6019" s="8"/>
      <c r="IP6019" s="9"/>
      <c r="IQ6019" s="9"/>
      <c r="IR6019" s="9"/>
      <c r="IS6019" s="9"/>
      <c r="IT6019" s="9"/>
      <c r="IU6019" s="9"/>
      <c r="IV6019" s="9"/>
    </row>
    <row r="6020" s="5" customFormat="1" ht="15.75" customHeight="1" spans="3:256">
      <c r="C6020" s="7"/>
      <c r="D6020" s="1"/>
      <c r="E6020" s="1"/>
      <c r="F6020" s="8"/>
      <c r="IP6020" s="9"/>
      <c r="IQ6020" s="9"/>
      <c r="IR6020" s="9"/>
      <c r="IS6020" s="9"/>
      <c r="IT6020" s="9"/>
      <c r="IU6020" s="9"/>
      <c r="IV6020" s="9"/>
    </row>
    <row r="6021" s="5" customFormat="1" ht="15.75" customHeight="1" spans="3:256">
      <c r="C6021" s="7"/>
      <c r="D6021" s="1"/>
      <c r="E6021" s="1"/>
      <c r="F6021" s="8"/>
      <c r="IP6021" s="9"/>
      <c r="IQ6021" s="9"/>
      <c r="IR6021" s="9"/>
      <c r="IS6021" s="9"/>
      <c r="IT6021" s="9"/>
      <c r="IU6021" s="9"/>
      <c r="IV6021" s="9"/>
    </row>
    <row r="6022" s="5" customFormat="1" ht="15.75" customHeight="1" spans="3:256">
      <c r="C6022" s="7"/>
      <c r="D6022" s="1"/>
      <c r="E6022" s="1"/>
      <c r="F6022" s="8"/>
      <c r="IP6022" s="9"/>
      <c r="IQ6022" s="9"/>
      <c r="IR6022" s="9"/>
      <c r="IS6022" s="9"/>
      <c r="IT6022" s="9"/>
      <c r="IU6022" s="9"/>
      <c r="IV6022" s="9"/>
    </row>
    <row r="6023" s="5" customFormat="1" ht="15.75" customHeight="1" spans="3:256">
      <c r="C6023" s="7"/>
      <c r="D6023" s="1"/>
      <c r="E6023" s="1"/>
      <c r="F6023" s="8"/>
      <c r="IP6023" s="9"/>
      <c r="IQ6023" s="9"/>
      <c r="IR6023" s="9"/>
      <c r="IS6023" s="9"/>
      <c r="IT6023" s="9"/>
      <c r="IU6023" s="9"/>
      <c r="IV6023" s="9"/>
    </row>
    <row r="6024" s="5" customFormat="1" ht="15.75" customHeight="1" spans="3:256">
      <c r="C6024" s="7"/>
      <c r="D6024" s="1"/>
      <c r="E6024" s="1"/>
      <c r="F6024" s="8"/>
      <c r="IP6024" s="9"/>
      <c r="IQ6024" s="9"/>
      <c r="IR6024" s="9"/>
      <c r="IS6024" s="9"/>
      <c r="IT6024" s="9"/>
      <c r="IU6024" s="9"/>
      <c r="IV6024" s="9"/>
    </row>
    <row r="6025" s="5" customFormat="1" ht="15.75" customHeight="1" spans="3:256">
      <c r="C6025" s="7"/>
      <c r="D6025" s="1"/>
      <c r="E6025" s="1"/>
      <c r="F6025" s="8"/>
      <c r="IP6025" s="9"/>
      <c r="IQ6025" s="9"/>
      <c r="IR6025" s="9"/>
      <c r="IS6025" s="9"/>
      <c r="IT6025" s="9"/>
      <c r="IU6025" s="9"/>
      <c r="IV6025" s="9"/>
    </row>
    <row r="6026" s="5" customFormat="1" ht="15.75" customHeight="1" spans="3:256">
      <c r="C6026" s="7"/>
      <c r="D6026" s="1"/>
      <c r="E6026" s="1"/>
      <c r="F6026" s="8"/>
      <c r="IP6026" s="9"/>
      <c r="IQ6026" s="9"/>
      <c r="IR6026" s="9"/>
      <c r="IS6026" s="9"/>
      <c r="IT6026" s="9"/>
      <c r="IU6026" s="9"/>
      <c r="IV6026" s="9"/>
    </row>
    <row r="6027" s="5" customFormat="1" ht="15.75" customHeight="1" spans="3:256">
      <c r="C6027" s="7"/>
      <c r="D6027" s="1"/>
      <c r="E6027" s="1"/>
      <c r="F6027" s="8"/>
      <c r="IP6027" s="9"/>
      <c r="IQ6027" s="9"/>
      <c r="IR6027" s="9"/>
      <c r="IS6027" s="9"/>
      <c r="IT6027" s="9"/>
      <c r="IU6027" s="9"/>
      <c r="IV6027" s="9"/>
    </row>
    <row r="6028" s="5" customFormat="1" ht="15.75" customHeight="1" spans="3:256">
      <c r="C6028" s="7"/>
      <c r="D6028" s="1"/>
      <c r="E6028" s="1"/>
      <c r="F6028" s="8"/>
      <c r="IP6028" s="9"/>
      <c r="IQ6028" s="9"/>
      <c r="IR6028" s="9"/>
      <c r="IS6028" s="9"/>
      <c r="IT6028" s="9"/>
      <c r="IU6028" s="9"/>
      <c r="IV6028" s="9"/>
    </row>
    <row r="6029" s="5" customFormat="1" ht="15.75" customHeight="1" spans="3:256">
      <c r="C6029" s="7"/>
      <c r="D6029" s="1"/>
      <c r="E6029" s="1"/>
      <c r="F6029" s="8"/>
      <c r="IP6029" s="9"/>
      <c r="IQ6029" s="9"/>
      <c r="IR6029" s="9"/>
      <c r="IS6029" s="9"/>
      <c r="IT6029" s="9"/>
      <c r="IU6029" s="9"/>
      <c r="IV6029" s="9"/>
    </row>
    <row r="6030" s="5" customFormat="1" ht="15.75" customHeight="1" spans="3:256">
      <c r="C6030" s="7"/>
      <c r="D6030" s="1"/>
      <c r="E6030" s="1"/>
      <c r="F6030" s="8"/>
      <c r="IP6030" s="9"/>
      <c r="IQ6030" s="9"/>
      <c r="IR6030" s="9"/>
      <c r="IS6030" s="9"/>
      <c r="IT6030" s="9"/>
      <c r="IU6030" s="9"/>
      <c r="IV6030" s="9"/>
    </row>
    <row r="6031" s="5" customFormat="1" ht="15.75" customHeight="1" spans="3:256">
      <c r="C6031" s="7"/>
      <c r="D6031" s="1"/>
      <c r="E6031" s="1"/>
      <c r="F6031" s="8"/>
      <c r="IP6031" s="9"/>
      <c r="IQ6031" s="9"/>
      <c r="IR6031" s="9"/>
      <c r="IS6031" s="9"/>
      <c r="IT6031" s="9"/>
      <c r="IU6031" s="9"/>
      <c r="IV6031" s="9"/>
    </row>
    <row r="6032" s="5" customFormat="1" ht="15.75" customHeight="1" spans="3:256">
      <c r="C6032" s="7"/>
      <c r="D6032" s="1"/>
      <c r="E6032" s="1"/>
      <c r="F6032" s="8"/>
      <c r="IP6032" s="9"/>
      <c r="IQ6032" s="9"/>
      <c r="IR6032" s="9"/>
      <c r="IS6032" s="9"/>
      <c r="IT6032" s="9"/>
      <c r="IU6032" s="9"/>
      <c r="IV6032" s="9"/>
    </row>
    <row r="6033" s="5" customFormat="1" ht="15.75" customHeight="1" spans="3:256">
      <c r="C6033" s="7"/>
      <c r="D6033" s="1"/>
      <c r="E6033" s="1"/>
      <c r="F6033" s="8"/>
      <c r="IP6033" s="9"/>
      <c r="IQ6033" s="9"/>
      <c r="IR6033" s="9"/>
      <c r="IS6033" s="9"/>
      <c r="IT6033" s="9"/>
      <c r="IU6033" s="9"/>
      <c r="IV6033" s="9"/>
    </row>
    <row r="6034" s="5" customFormat="1" ht="15.75" customHeight="1" spans="3:256">
      <c r="C6034" s="7"/>
      <c r="D6034" s="1"/>
      <c r="E6034" s="1"/>
      <c r="F6034" s="8"/>
      <c r="IP6034" s="9"/>
      <c r="IQ6034" s="9"/>
      <c r="IR6034" s="9"/>
      <c r="IS6034" s="9"/>
      <c r="IT6034" s="9"/>
      <c r="IU6034" s="9"/>
      <c r="IV6034" s="9"/>
    </row>
    <row r="6035" s="5" customFormat="1" ht="15.75" customHeight="1" spans="3:256">
      <c r="C6035" s="7"/>
      <c r="D6035" s="1"/>
      <c r="E6035" s="1"/>
      <c r="F6035" s="8"/>
      <c r="IP6035" s="9"/>
      <c r="IQ6035" s="9"/>
      <c r="IR6035" s="9"/>
      <c r="IS6035" s="9"/>
      <c r="IT6035" s="9"/>
      <c r="IU6035" s="9"/>
      <c r="IV6035" s="9"/>
    </row>
    <row r="6036" s="5" customFormat="1" ht="15.75" customHeight="1" spans="3:256">
      <c r="C6036" s="7"/>
      <c r="D6036" s="1"/>
      <c r="E6036" s="1"/>
      <c r="F6036" s="8"/>
      <c r="IP6036" s="9"/>
      <c r="IQ6036" s="9"/>
      <c r="IR6036" s="9"/>
      <c r="IS6036" s="9"/>
      <c r="IT6036" s="9"/>
      <c r="IU6036" s="9"/>
      <c r="IV6036" s="9"/>
    </row>
    <row r="6037" s="5" customFormat="1" ht="15.75" customHeight="1" spans="3:256">
      <c r="C6037" s="7"/>
      <c r="D6037" s="1"/>
      <c r="E6037" s="1"/>
      <c r="F6037" s="8"/>
      <c r="IP6037" s="9"/>
      <c r="IQ6037" s="9"/>
      <c r="IR6037" s="9"/>
      <c r="IS6037" s="9"/>
      <c r="IT6037" s="9"/>
      <c r="IU6037" s="9"/>
      <c r="IV6037" s="9"/>
    </row>
    <row r="6038" s="5" customFormat="1" ht="15.75" customHeight="1" spans="3:256">
      <c r="C6038" s="7"/>
      <c r="D6038" s="1"/>
      <c r="E6038" s="1"/>
      <c r="F6038" s="8"/>
      <c r="IP6038" s="9"/>
      <c r="IQ6038" s="9"/>
      <c r="IR6038" s="9"/>
      <c r="IS6038" s="9"/>
      <c r="IT6038" s="9"/>
      <c r="IU6038" s="9"/>
      <c r="IV6038" s="9"/>
    </row>
    <row r="6039" s="5" customFormat="1" ht="15.75" customHeight="1" spans="3:256">
      <c r="C6039" s="7"/>
      <c r="D6039" s="1"/>
      <c r="E6039" s="1"/>
      <c r="F6039" s="8"/>
      <c r="IP6039" s="9"/>
      <c r="IQ6039" s="9"/>
      <c r="IR6039" s="9"/>
      <c r="IS6039" s="9"/>
      <c r="IT6039" s="9"/>
      <c r="IU6039" s="9"/>
      <c r="IV6039" s="9"/>
    </row>
    <row r="6040" s="5" customFormat="1" ht="15.75" customHeight="1" spans="3:256">
      <c r="C6040" s="7"/>
      <c r="D6040" s="1"/>
      <c r="E6040" s="1"/>
      <c r="F6040" s="8"/>
      <c r="IP6040" s="9"/>
      <c r="IQ6040" s="9"/>
      <c r="IR6040" s="9"/>
      <c r="IS6040" s="9"/>
      <c r="IT6040" s="9"/>
      <c r="IU6040" s="9"/>
      <c r="IV6040" s="9"/>
    </row>
    <row r="6041" s="5" customFormat="1" ht="15.75" customHeight="1" spans="3:256">
      <c r="C6041" s="7"/>
      <c r="D6041" s="1"/>
      <c r="E6041" s="1"/>
      <c r="F6041" s="8"/>
      <c r="IP6041" s="9"/>
      <c r="IQ6041" s="9"/>
      <c r="IR6041" s="9"/>
      <c r="IS6041" s="9"/>
      <c r="IT6041" s="9"/>
      <c r="IU6041" s="9"/>
      <c r="IV6041" s="9"/>
    </row>
    <row r="6042" s="5" customFormat="1" ht="15.75" customHeight="1" spans="3:256">
      <c r="C6042" s="7"/>
      <c r="D6042" s="1"/>
      <c r="E6042" s="1"/>
      <c r="F6042" s="8"/>
      <c r="IP6042" s="9"/>
      <c r="IQ6042" s="9"/>
      <c r="IR6042" s="9"/>
      <c r="IS6042" s="9"/>
      <c r="IT6042" s="9"/>
      <c r="IU6042" s="9"/>
      <c r="IV6042" s="9"/>
    </row>
    <row r="6043" s="5" customFormat="1" ht="15.75" customHeight="1" spans="3:256">
      <c r="C6043" s="7"/>
      <c r="D6043" s="1"/>
      <c r="E6043" s="1"/>
      <c r="F6043" s="8"/>
      <c r="IP6043" s="9"/>
      <c r="IQ6043" s="9"/>
      <c r="IR6043" s="9"/>
      <c r="IS6043" s="9"/>
      <c r="IT6043" s="9"/>
      <c r="IU6043" s="9"/>
      <c r="IV6043" s="9"/>
    </row>
    <row r="6044" s="5" customFormat="1" ht="15.75" customHeight="1" spans="3:256">
      <c r="C6044" s="7"/>
      <c r="D6044" s="1"/>
      <c r="E6044" s="1"/>
      <c r="F6044" s="8"/>
      <c r="IP6044" s="9"/>
      <c r="IQ6044" s="9"/>
      <c r="IR6044" s="9"/>
      <c r="IS6044" s="9"/>
      <c r="IT6044" s="9"/>
      <c r="IU6044" s="9"/>
      <c r="IV6044" s="9"/>
    </row>
    <row r="6045" s="5" customFormat="1" ht="15.75" customHeight="1" spans="3:256">
      <c r="C6045" s="7"/>
      <c r="D6045" s="1"/>
      <c r="E6045" s="1"/>
      <c r="F6045" s="8"/>
      <c r="IP6045" s="9"/>
      <c r="IQ6045" s="9"/>
      <c r="IR6045" s="9"/>
      <c r="IS6045" s="9"/>
      <c r="IT6045" s="9"/>
      <c r="IU6045" s="9"/>
      <c r="IV6045" s="9"/>
    </row>
    <row r="6046" s="5" customFormat="1" ht="15.75" customHeight="1" spans="3:256">
      <c r="C6046" s="7"/>
      <c r="D6046" s="1"/>
      <c r="E6046" s="1"/>
      <c r="F6046" s="8"/>
      <c r="IP6046" s="9"/>
      <c r="IQ6046" s="9"/>
      <c r="IR6046" s="9"/>
      <c r="IS6046" s="9"/>
      <c r="IT6046" s="9"/>
      <c r="IU6046" s="9"/>
      <c r="IV6046" s="9"/>
    </row>
    <row r="6047" s="5" customFormat="1" ht="15.75" customHeight="1" spans="3:256">
      <c r="C6047" s="7"/>
      <c r="D6047" s="1"/>
      <c r="E6047" s="1"/>
      <c r="F6047" s="8"/>
      <c r="IP6047" s="9"/>
      <c r="IQ6047" s="9"/>
      <c r="IR6047" s="9"/>
      <c r="IS6047" s="9"/>
      <c r="IT6047" s="9"/>
      <c r="IU6047" s="9"/>
      <c r="IV6047" s="9"/>
    </row>
    <row r="6048" s="5" customFormat="1" ht="15.75" customHeight="1" spans="3:256">
      <c r="C6048" s="7"/>
      <c r="D6048" s="1"/>
      <c r="E6048" s="1"/>
      <c r="F6048" s="8"/>
      <c r="IP6048" s="9"/>
      <c r="IQ6048" s="9"/>
      <c r="IR6048" s="9"/>
      <c r="IS6048" s="9"/>
      <c r="IT6048" s="9"/>
      <c r="IU6048" s="9"/>
      <c r="IV6048" s="9"/>
    </row>
    <row r="6049" s="5" customFormat="1" ht="15.75" customHeight="1" spans="3:256">
      <c r="C6049" s="7"/>
      <c r="D6049" s="1"/>
      <c r="E6049" s="1"/>
      <c r="F6049" s="8"/>
      <c r="IP6049" s="9"/>
      <c r="IQ6049" s="9"/>
      <c r="IR6049" s="9"/>
      <c r="IS6049" s="9"/>
      <c r="IT6049" s="9"/>
      <c r="IU6049" s="9"/>
      <c r="IV6049" s="9"/>
    </row>
    <row r="6050" s="5" customFormat="1" ht="15.75" customHeight="1" spans="3:256">
      <c r="C6050" s="7"/>
      <c r="D6050" s="1"/>
      <c r="E6050" s="1"/>
      <c r="F6050" s="8"/>
      <c r="IP6050" s="9"/>
      <c r="IQ6050" s="9"/>
      <c r="IR6050" s="9"/>
      <c r="IS6050" s="9"/>
      <c r="IT6050" s="9"/>
      <c r="IU6050" s="9"/>
      <c r="IV6050" s="9"/>
    </row>
    <row r="6051" s="5" customFormat="1" ht="15.75" customHeight="1" spans="3:256">
      <c r="C6051" s="7"/>
      <c r="D6051" s="1"/>
      <c r="E6051" s="1"/>
      <c r="F6051" s="8"/>
      <c r="IP6051" s="9"/>
      <c r="IQ6051" s="9"/>
      <c r="IR6051" s="9"/>
      <c r="IS6051" s="9"/>
      <c r="IT6051" s="9"/>
      <c r="IU6051" s="9"/>
      <c r="IV6051" s="9"/>
    </row>
    <row r="6052" s="5" customFormat="1" ht="15.75" customHeight="1" spans="3:256">
      <c r="C6052" s="7"/>
      <c r="D6052" s="1"/>
      <c r="E6052" s="1"/>
      <c r="F6052" s="8"/>
      <c r="IP6052" s="9"/>
      <c r="IQ6052" s="9"/>
      <c r="IR6052" s="9"/>
      <c r="IS6052" s="9"/>
      <c r="IT6052" s="9"/>
      <c r="IU6052" s="9"/>
      <c r="IV6052" s="9"/>
    </row>
    <row r="6053" s="5" customFormat="1" ht="15.75" customHeight="1" spans="3:256">
      <c r="C6053" s="7"/>
      <c r="D6053" s="1"/>
      <c r="E6053" s="1"/>
      <c r="F6053" s="8"/>
      <c r="IP6053" s="9"/>
      <c r="IQ6053" s="9"/>
      <c r="IR6053" s="9"/>
      <c r="IS6053" s="9"/>
      <c r="IT6053" s="9"/>
      <c r="IU6053" s="9"/>
      <c r="IV6053" s="9"/>
    </row>
    <row r="6054" s="5" customFormat="1" ht="15.75" customHeight="1" spans="3:256">
      <c r="C6054" s="7"/>
      <c r="D6054" s="1"/>
      <c r="E6054" s="1"/>
      <c r="F6054" s="8"/>
      <c r="IP6054" s="9"/>
      <c r="IQ6054" s="9"/>
      <c r="IR6054" s="9"/>
      <c r="IS6054" s="9"/>
      <c r="IT6054" s="9"/>
      <c r="IU6054" s="9"/>
      <c r="IV6054" s="9"/>
    </row>
    <row r="6055" s="5" customFormat="1" ht="15.75" customHeight="1" spans="3:256">
      <c r="C6055" s="7"/>
      <c r="D6055" s="1"/>
      <c r="E6055" s="1"/>
      <c r="F6055" s="8"/>
      <c r="IP6055" s="9"/>
      <c r="IQ6055" s="9"/>
      <c r="IR6055" s="9"/>
      <c r="IS6055" s="9"/>
      <c r="IT6055" s="9"/>
      <c r="IU6055" s="9"/>
      <c r="IV6055" s="9"/>
    </row>
    <row r="6056" s="5" customFormat="1" ht="15.75" customHeight="1" spans="3:256">
      <c r="C6056" s="7"/>
      <c r="D6056" s="1"/>
      <c r="E6056" s="1"/>
      <c r="F6056" s="8"/>
      <c r="IP6056" s="9"/>
      <c r="IQ6056" s="9"/>
      <c r="IR6056" s="9"/>
      <c r="IS6056" s="9"/>
      <c r="IT6056" s="9"/>
      <c r="IU6056" s="9"/>
      <c r="IV6056" s="9"/>
    </row>
    <row r="6057" s="5" customFormat="1" ht="15.75" customHeight="1" spans="3:256">
      <c r="C6057" s="7"/>
      <c r="D6057" s="1"/>
      <c r="E6057" s="1"/>
      <c r="F6057" s="8"/>
      <c r="IP6057" s="9"/>
      <c r="IQ6057" s="9"/>
      <c r="IR6057" s="9"/>
      <c r="IS6057" s="9"/>
      <c r="IT6057" s="9"/>
      <c r="IU6057" s="9"/>
      <c r="IV6057" s="9"/>
    </row>
    <row r="6058" s="5" customFormat="1" ht="15.75" customHeight="1" spans="3:256">
      <c r="C6058" s="7"/>
      <c r="D6058" s="1"/>
      <c r="E6058" s="1"/>
      <c r="F6058" s="8"/>
      <c r="IP6058" s="9"/>
      <c r="IQ6058" s="9"/>
      <c r="IR6058" s="9"/>
      <c r="IS6058" s="9"/>
      <c r="IT6058" s="9"/>
      <c r="IU6058" s="9"/>
      <c r="IV6058" s="9"/>
    </row>
    <row r="6059" s="5" customFormat="1" ht="15.75" customHeight="1" spans="3:256">
      <c r="C6059" s="7"/>
      <c r="D6059" s="1"/>
      <c r="E6059" s="1"/>
      <c r="F6059" s="8"/>
      <c r="IP6059" s="9"/>
      <c r="IQ6059" s="9"/>
      <c r="IR6059" s="9"/>
      <c r="IS6059" s="9"/>
      <c r="IT6059" s="9"/>
      <c r="IU6059" s="9"/>
      <c r="IV6059" s="9"/>
    </row>
    <row r="6060" s="5" customFormat="1" ht="15.75" customHeight="1" spans="3:256">
      <c r="C6060" s="7"/>
      <c r="D6060" s="1"/>
      <c r="E6060" s="1"/>
      <c r="F6060" s="8"/>
      <c r="IP6060" s="9"/>
      <c r="IQ6060" s="9"/>
      <c r="IR6060" s="9"/>
      <c r="IS6060" s="9"/>
      <c r="IT6060" s="9"/>
      <c r="IU6060" s="9"/>
      <c r="IV6060" s="9"/>
    </row>
    <row r="6061" s="5" customFormat="1" ht="15.75" customHeight="1" spans="3:256">
      <c r="C6061" s="7"/>
      <c r="D6061" s="1"/>
      <c r="E6061" s="1"/>
      <c r="F6061" s="8"/>
      <c r="IP6061" s="9"/>
      <c r="IQ6061" s="9"/>
      <c r="IR6061" s="9"/>
      <c r="IS6061" s="9"/>
      <c r="IT6061" s="9"/>
      <c r="IU6061" s="9"/>
      <c r="IV6061" s="9"/>
    </row>
    <row r="6062" s="5" customFormat="1" ht="15.75" customHeight="1" spans="3:256">
      <c r="C6062" s="7"/>
      <c r="D6062" s="1"/>
      <c r="E6062" s="1"/>
      <c r="F6062" s="8"/>
      <c r="IP6062" s="9"/>
      <c r="IQ6062" s="9"/>
      <c r="IR6062" s="9"/>
      <c r="IS6062" s="9"/>
      <c r="IT6062" s="9"/>
      <c r="IU6062" s="9"/>
      <c r="IV6062" s="9"/>
    </row>
    <row r="6063" s="5" customFormat="1" ht="15.75" customHeight="1" spans="3:256">
      <c r="C6063" s="7"/>
      <c r="D6063" s="1"/>
      <c r="E6063" s="1"/>
      <c r="F6063" s="8"/>
      <c r="IP6063" s="9"/>
      <c r="IQ6063" s="9"/>
      <c r="IR6063" s="9"/>
      <c r="IS6063" s="9"/>
      <c r="IT6063" s="9"/>
      <c r="IU6063" s="9"/>
      <c r="IV6063" s="9"/>
    </row>
    <row r="6064" s="5" customFormat="1" ht="15.75" customHeight="1" spans="3:256">
      <c r="C6064" s="7"/>
      <c r="D6064" s="1"/>
      <c r="E6064" s="1"/>
      <c r="F6064" s="8"/>
      <c r="IP6064" s="9"/>
      <c r="IQ6064" s="9"/>
      <c r="IR6064" s="9"/>
      <c r="IS6064" s="9"/>
      <c r="IT6064" s="9"/>
      <c r="IU6064" s="9"/>
      <c r="IV6064" s="9"/>
    </row>
    <row r="6065" s="5" customFormat="1" ht="15.75" customHeight="1" spans="3:256">
      <c r="C6065" s="7"/>
      <c r="D6065" s="1"/>
      <c r="E6065" s="1"/>
      <c r="F6065" s="8"/>
      <c r="IP6065" s="9"/>
      <c r="IQ6065" s="9"/>
      <c r="IR6065" s="9"/>
      <c r="IS6065" s="9"/>
      <c r="IT6065" s="9"/>
      <c r="IU6065" s="9"/>
      <c r="IV6065" s="9"/>
    </row>
    <row r="6066" s="5" customFormat="1" ht="15.75" customHeight="1" spans="3:256">
      <c r="C6066" s="7"/>
      <c r="D6066" s="1"/>
      <c r="E6066" s="1"/>
      <c r="F6066" s="8"/>
      <c r="IP6066" s="9"/>
      <c r="IQ6066" s="9"/>
      <c r="IR6066" s="9"/>
      <c r="IS6066" s="9"/>
      <c r="IT6066" s="9"/>
      <c r="IU6066" s="9"/>
      <c r="IV6066" s="9"/>
    </row>
    <row r="6067" s="5" customFormat="1" ht="15.75" customHeight="1" spans="3:256">
      <c r="C6067" s="7"/>
      <c r="D6067" s="1"/>
      <c r="E6067" s="1"/>
      <c r="F6067" s="8"/>
      <c r="IP6067" s="9"/>
      <c r="IQ6067" s="9"/>
      <c r="IR6067" s="9"/>
      <c r="IS6067" s="9"/>
      <c r="IT6067" s="9"/>
      <c r="IU6067" s="9"/>
      <c r="IV6067" s="9"/>
    </row>
    <row r="6068" s="5" customFormat="1" ht="15.75" customHeight="1" spans="3:256">
      <c r="C6068" s="7"/>
      <c r="D6068" s="1"/>
      <c r="E6068" s="1"/>
      <c r="F6068" s="8"/>
      <c r="IP6068" s="9"/>
      <c r="IQ6068" s="9"/>
      <c r="IR6068" s="9"/>
      <c r="IS6068" s="9"/>
      <c r="IT6068" s="9"/>
      <c r="IU6068" s="9"/>
      <c r="IV6068" s="9"/>
    </row>
    <row r="6069" s="5" customFormat="1" ht="15.75" customHeight="1" spans="3:256">
      <c r="C6069" s="7"/>
      <c r="D6069" s="1"/>
      <c r="E6069" s="1"/>
      <c r="F6069" s="8"/>
      <c r="IP6069" s="9"/>
      <c r="IQ6069" s="9"/>
      <c r="IR6069" s="9"/>
      <c r="IS6069" s="9"/>
      <c r="IT6069" s="9"/>
      <c r="IU6069" s="9"/>
      <c r="IV6069" s="9"/>
    </row>
    <row r="6070" s="5" customFormat="1" ht="15.75" customHeight="1" spans="3:256">
      <c r="C6070" s="7"/>
      <c r="D6070" s="1"/>
      <c r="E6070" s="1"/>
      <c r="F6070" s="8"/>
      <c r="IP6070" s="9"/>
      <c r="IQ6070" s="9"/>
      <c r="IR6070" s="9"/>
      <c r="IS6070" s="9"/>
      <c r="IT6070" s="9"/>
      <c r="IU6070" s="9"/>
      <c r="IV6070" s="9"/>
    </row>
    <row r="6071" s="5" customFormat="1" ht="15.75" customHeight="1" spans="3:256">
      <c r="C6071" s="7"/>
      <c r="D6071" s="1"/>
      <c r="E6071" s="1"/>
      <c r="F6071" s="8"/>
      <c r="IP6071" s="9"/>
      <c r="IQ6071" s="9"/>
      <c r="IR6071" s="9"/>
      <c r="IS6071" s="9"/>
      <c r="IT6071" s="9"/>
      <c r="IU6071" s="9"/>
      <c r="IV6071" s="9"/>
    </row>
    <row r="6072" s="5" customFormat="1" ht="15.75" customHeight="1" spans="3:256">
      <c r="C6072" s="7"/>
      <c r="D6072" s="1"/>
      <c r="E6072" s="1"/>
      <c r="F6072" s="8"/>
      <c r="IP6072" s="9"/>
      <c r="IQ6072" s="9"/>
      <c r="IR6072" s="9"/>
      <c r="IS6072" s="9"/>
      <c r="IT6072" s="9"/>
      <c r="IU6072" s="9"/>
      <c r="IV6072" s="9"/>
    </row>
    <row r="6073" s="5" customFormat="1" ht="15.75" customHeight="1" spans="3:256">
      <c r="C6073" s="7"/>
      <c r="D6073" s="1"/>
      <c r="E6073" s="1"/>
      <c r="F6073" s="8"/>
      <c r="IP6073" s="9"/>
      <c r="IQ6073" s="9"/>
      <c r="IR6073" s="9"/>
      <c r="IS6073" s="9"/>
      <c r="IT6073" s="9"/>
      <c r="IU6073" s="9"/>
      <c r="IV6073" s="9"/>
    </row>
    <row r="6074" s="5" customFormat="1" ht="15.75" customHeight="1" spans="3:256">
      <c r="C6074" s="7"/>
      <c r="D6074" s="1"/>
      <c r="E6074" s="1"/>
      <c r="F6074" s="8"/>
      <c r="IP6074" s="9"/>
      <c r="IQ6074" s="9"/>
      <c r="IR6074" s="9"/>
      <c r="IS6074" s="9"/>
      <c r="IT6074" s="9"/>
      <c r="IU6074" s="9"/>
      <c r="IV6074" s="9"/>
    </row>
    <row r="6075" s="5" customFormat="1" ht="15.75" customHeight="1" spans="3:256">
      <c r="C6075" s="7"/>
      <c r="D6075" s="1"/>
      <c r="E6075" s="1"/>
      <c r="F6075" s="8"/>
      <c r="IP6075" s="9"/>
      <c r="IQ6075" s="9"/>
      <c r="IR6075" s="9"/>
      <c r="IS6075" s="9"/>
      <c r="IT6075" s="9"/>
      <c r="IU6075" s="9"/>
      <c r="IV6075" s="9"/>
    </row>
    <row r="6076" s="5" customFormat="1" ht="15.75" customHeight="1" spans="3:256">
      <c r="C6076" s="7"/>
      <c r="D6076" s="1"/>
      <c r="E6076" s="1"/>
      <c r="F6076" s="8"/>
      <c r="IP6076" s="9"/>
      <c r="IQ6076" s="9"/>
      <c r="IR6076" s="9"/>
      <c r="IS6076" s="9"/>
      <c r="IT6076" s="9"/>
      <c r="IU6076" s="9"/>
      <c r="IV6076" s="9"/>
    </row>
    <row r="6077" s="5" customFormat="1" ht="15.75" customHeight="1" spans="3:256">
      <c r="C6077" s="7"/>
      <c r="D6077" s="1"/>
      <c r="E6077" s="1"/>
      <c r="F6077" s="8"/>
      <c r="IP6077" s="9"/>
      <c r="IQ6077" s="9"/>
      <c r="IR6077" s="9"/>
      <c r="IS6077" s="9"/>
      <c r="IT6077" s="9"/>
      <c r="IU6077" s="9"/>
      <c r="IV6077" s="9"/>
    </row>
    <row r="6078" s="5" customFormat="1" ht="15.75" customHeight="1" spans="3:256">
      <c r="C6078" s="7"/>
      <c r="D6078" s="1"/>
      <c r="E6078" s="1"/>
      <c r="F6078" s="8"/>
      <c r="IP6078" s="9"/>
      <c r="IQ6078" s="9"/>
      <c r="IR6078" s="9"/>
      <c r="IS6078" s="9"/>
      <c r="IT6078" s="9"/>
      <c r="IU6078" s="9"/>
      <c r="IV6078" s="9"/>
    </row>
    <row r="6079" s="5" customFormat="1" ht="15.75" customHeight="1" spans="3:256">
      <c r="C6079" s="7"/>
      <c r="D6079" s="1"/>
      <c r="E6079" s="1"/>
      <c r="F6079" s="8"/>
      <c r="IP6079" s="9"/>
      <c r="IQ6079" s="9"/>
      <c r="IR6079" s="9"/>
      <c r="IS6079" s="9"/>
      <c r="IT6079" s="9"/>
      <c r="IU6079" s="9"/>
      <c r="IV6079" s="9"/>
    </row>
    <row r="6080" s="5" customFormat="1" ht="15.75" customHeight="1" spans="3:256">
      <c r="C6080" s="7"/>
      <c r="D6080" s="1"/>
      <c r="E6080" s="1"/>
      <c r="F6080" s="8"/>
      <c r="IP6080" s="9"/>
      <c r="IQ6080" s="9"/>
      <c r="IR6080" s="9"/>
      <c r="IS6080" s="9"/>
      <c r="IT6080" s="9"/>
      <c r="IU6080" s="9"/>
      <c r="IV6080" s="9"/>
    </row>
    <row r="6081" s="5" customFormat="1" ht="15.75" customHeight="1" spans="3:256">
      <c r="C6081" s="7"/>
      <c r="D6081" s="1"/>
      <c r="E6081" s="1"/>
      <c r="F6081" s="8"/>
      <c r="IP6081" s="9"/>
      <c r="IQ6081" s="9"/>
      <c r="IR6081" s="9"/>
      <c r="IS6081" s="9"/>
      <c r="IT6081" s="9"/>
      <c r="IU6081" s="9"/>
      <c r="IV6081" s="9"/>
    </row>
    <row r="6082" s="5" customFormat="1" ht="15.75" customHeight="1" spans="3:256">
      <c r="C6082" s="7"/>
      <c r="D6082" s="1"/>
      <c r="E6082" s="1"/>
      <c r="F6082" s="8"/>
      <c r="IP6082" s="9"/>
      <c r="IQ6082" s="9"/>
      <c r="IR6082" s="9"/>
      <c r="IS6082" s="9"/>
      <c r="IT6082" s="9"/>
      <c r="IU6082" s="9"/>
      <c r="IV6082" s="9"/>
    </row>
    <row r="6083" s="5" customFormat="1" ht="15.75" customHeight="1" spans="3:256">
      <c r="C6083" s="7"/>
      <c r="D6083" s="1"/>
      <c r="E6083" s="1"/>
      <c r="F6083" s="8"/>
      <c r="IP6083" s="9"/>
      <c r="IQ6083" s="9"/>
      <c r="IR6083" s="9"/>
      <c r="IS6083" s="9"/>
      <c r="IT6083" s="9"/>
      <c r="IU6083" s="9"/>
      <c r="IV6083" s="9"/>
    </row>
    <row r="6084" s="5" customFormat="1" ht="15.75" customHeight="1" spans="3:256">
      <c r="C6084" s="7"/>
      <c r="D6084" s="1"/>
      <c r="E6084" s="1"/>
      <c r="F6084" s="8"/>
      <c r="IP6084" s="9"/>
      <c r="IQ6084" s="9"/>
      <c r="IR6084" s="9"/>
      <c r="IS6084" s="9"/>
      <c r="IT6084" s="9"/>
      <c r="IU6084" s="9"/>
      <c r="IV6084" s="9"/>
    </row>
    <row r="6085" s="5" customFormat="1" ht="15.75" customHeight="1" spans="3:256">
      <c r="C6085" s="7"/>
      <c r="D6085" s="1"/>
      <c r="E6085" s="1"/>
      <c r="F6085" s="8"/>
      <c r="IP6085" s="9"/>
      <c r="IQ6085" s="9"/>
      <c r="IR6085" s="9"/>
      <c r="IS6085" s="9"/>
      <c r="IT6085" s="9"/>
      <c r="IU6085" s="9"/>
      <c r="IV6085" s="9"/>
    </row>
    <row r="6086" s="5" customFormat="1" ht="15.75" customHeight="1" spans="3:256">
      <c r="C6086" s="7"/>
      <c r="D6086" s="1"/>
      <c r="E6086" s="1"/>
      <c r="F6086" s="8"/>
      <c r="IP6086" s="9"/>
      <c r="IQ6086" s="9"/>
      <c r="IR6086" s="9"/>
      <c r="IS6086" s="9"/>
      <c r="IT6086" s="9"/>
      <c r="IU6086" s="9"/>
      <c r="IV6086" s="9"/>
    </row>
    <row r="6087" s="5" customFormat="1" ht="15.75" customHeight="1" spans="3:256">
      <c r="C6087" s="7"/>
      <c r="D6087" s="1"/>
      <c r="E6087" s="1"/>
      <c r="F6087" s="8"/>
      <c r="IP6087" s="9"/>
      <c r="IQ6087" s="9"/>
      <c r="IR6087" s="9"/>
      <c r="IS6087" s="9"/>
      <c r="IT6087" s="9"/>
      <c r="IU6087" s="9"/>
      <c r="IV6087" s="9"/>
    </row>
    <row r="6088" s="5" customFormat="1" ht="15.75" customHeight="1" spans="3:256">
      <c r="C6088" s="7"/>
      <c r="D6088" s="1"/>
      <c r="E6088" s="1"/>
      <c r="F6088" s="8"/>
      <c r="IP6088" s="9"/>
      <c r="IQ6088" s="9"/>
      <c r="IR6088" s="9"/>
      <c r="IS6088" s="9"/>
      <c r="IT6088" s="9"/>
      <c r="IU6088" s="9"/>
      <c r="IV6088" s="9"/>
    </row>
    <row r="6089" s="5" customFormat="1" ht="15.75" customHeight="1" spans="3:256">
      <c r="C6089" s="7"/>
      <c r="D6089" s="1"/>
      <c r="E6089" s="1"/>
      <c r="F6089" s="8"/>
      <c r="IP6089" s="9"/>
      <c r="IQ6089" s="9"/>
      <c r="IR6089" s="9"/>
      <c r="IS6089" s="9"/>
      <c r="IT6089" s="9"/>
      <c r="IU6089" s="9"/>
      <c r="IV6089" s="9"/>
    </row>
    <row r="6090" s="5" customFormat="1" ht="15.75" customHeight="1" spans="3:256">
      <c r="C6090" s="7"/>
      <c r="D6090" s="1"/>
      <c r="E6090" s="1"/>
      <c r="F6090" s="8"/>
      <c r="IP6090" s="9"/>
      <c r="IQ6090" s="9"/>
      <c r="IR6090" s="9"/>
      <c r="IS6090" s="9"/>
      <c r="IT6090" s="9"/>
      <c r="IU6090" s="9"/>
      <c r="IV6090" s="9"/>
    </row>
    <row r="6091" s="5" customFormat="1" ht="15.75" customHeight="1" spans="3:256">
      <c r="C6091" s="7"/>
      <c r="D6091" s="1"/>
      <c r="E6091" s="1"/>
      <c r="F6091" s="8"/>
      <c r="IP6091" s="9"/>
      <c r="IQ6091" s="9"/>
      <c r="IR6091" s="9"/>
      <c r="IS6091" s="9"/>
      <c r="IT6091" s="9"/>
      <c r="IU6091" s="9"/>
      <c r="IV6091" s="9"/>
    </row>
    <row r="6092" s="5" customFormat="1" ht="15.75" customHeight="1" spans="3:256">
      <c r="C6092" s="7"/>
      <c r="D6092" s="1"/>
      <c r="E6092" s="1"/>
      <c r="F6092" s="8"/>
      <c r="IP6092" s="9"/>
      <c r="IQ6092" s="9"/>
      <c r="IR6092" s="9"/>
      <c r="IS6092" s="9"/>
      <c r="IT6092" s="9"/>
      <c r="IU6092" s="9"/>
      <c r="IV6092" s="9"/>
    </row>
    <row r="6093" s="5" customFormat="1" ht="15.75" customHeight="1" spans="3:256">
      <c r="C6093" s="7"/>
      <c r="D6093" s="1"/>
      <c r="E6093" s="1"/>
      <c r="F6093" s="8"/>
      <c r="IP6093" s="9"/>
      <c r="IQ6093" s="9"/>
      <c r="IR6093" s="9"/>
      <c r="IS6093" s="9"/>
      <c r="IT6093" s="9"/>
      <c r="IU6093" s="9"/>
      <c r="IV6093" s="9"/>
    </row>
    <row r="6094" s="5" customFormat="1" ht="15.75" customHeight="1" spans="3:256">
      <c r="C6094" s="7"/>
      <c r="D6094" s="1"/>
      <c r="E6094" s="1"/>
      <c r="F6094" s="8"/>
      <c r="IP6094" s="9"/>
      <c r="IQ6094" s="9"/>
      <c r="IR6094" s="9"/>
      <c r="IS6094" s="9"/>
      <c r="IT6094" s="9"/>
      <c r="IU6094" s="9"/>
      <c r="IV6094" s="9"/>
    </row>
    <row r="6095" s="5" customFormat="1" ht="15.75" customHeight="1" spans="3:256">
      <c r="C6095" s="7"/>
      <c r="D6095" s="1"/>
      <c r="E6095" s="1"/>
      <c r="F6095" s="8"/>
      <c r="IP6095" s="9"/>
      <c r="IQ6095" s="9"/>
      <c r="IR6095" s="9"/>
      <c r="IS6095" s="9"/>
      <c r="IT6095" s="9"/>
      <c r="IU6095" s="9"/>
      <c r="IV6095" s="9"/>
    </row>
    <row r="6096" s="5" customFormat="1" ht="15.75" customHeight="1" spans="3:256">
      <c r="C6096" s="7"/>
      <c r="D6096" s="1"/>
      <c r="E6096" s="1"/>
      <c r="F6096" s="8"/>
      <c r="IP6096" s="9"/>
      <c r="IQ6096" s="9"/>
      <c r="IR6096" s="9"/>
      <c r="IS6096" s="9"/>
      <c r="IT6096" s="9"/>
      <c r="IU6096" s="9"/>
      <c r="IV6096" s="9"/>
    </row>
    <row r="6097" s="5" customFormat="1" ht="15.75" customHeight="1" spans="3:256">
      <c r="C6097" s="7"/>
      <c r="D6097" s="1"/>
      <c r="E6097" s="1"/>
      <c r="F6097" s="8"/>
      <c r="IP6097" s="9"/>
      <c r="IQ6097" s="9"/>
      <c r="IR6097" s="9"/>
      <c r="IS6097" s="9"/>
      <c r="IT6097" s="9"/>
      <c r="IU6097" s="9"/>
      <c r="IV6097" s="9"/>
    </row>
    <row r="6098" s="5" customFormat="1" ht="15.75" customHeight="1" spans="3:256">
      <c r="C6098" s="7"/>
      <c r="D6098" s="1"/>
      <c r="E6098" s="1"/>
      <c r="F6098" s="8"/>
      <c r="IP6098" s="9"/>
      <c r="IQ6098" s="9"/>
      <c r="IR6098" s="9"/>
      <c r="IS6098" s="9"/>
      <c r="IT6098" s="9"/>
      <c r="IU6098" s="9"/>
      <c r="IV6098" s="9"/>
    </row>
    <row r="6099" s="5" customFormat="1" ht="15.75" customHeight="1" spans="3:256">
      <c r="C6099" s="7"/>
      <c r="D6099" s="1"/>
      <c r="E6099" s="1"/>
      <c r="F6099" s="8"/>
      <c r="IP6099" s="9"/>
      <c r="IQ6099" s="9"/>
      <c r="IR6099" s="9"/>
      <c r="IS6099" s="9"/>
      <c r="IT6099" s="9"/>
      <c r="IU6099" s="9"/>
      <c r="IV6099" s="9"/>
    </row>
    <row r="6100" s="5" customFormat="1" ht="15.75" customHeight="1" spans="3:256">
      <c r="C6100" s="7"/>
      <c r="D6100" s="1"/>
      <c r="E6100" s="1"/>
      <c r="F6100" s="8"/>
      <c r="IP6100" s="9"/>
      <c r="IQ6100" s="9"/>
      <c r="IR6100" s="9"/>
      <c r="IS6100" s="9"/>
      <c r="IT6100" s="9"/>
      <c r="IU6100" s="9"/>
      <c r="IV6100" s="9"/>
    </row>
    <row r="6101" s="5" customFormat="1" ht="15.75" customHeight="1" spans="3:256">
      <c r="C6101" s="7"/>
      <c r="D6101" s="1"/>
      <c r="E6101" s="1"/>
      <c r="F6101" s="8"/>
      <c r="IP6101" s="9"/>
      <c r="IQ6101" s="9"/>
      <c r="IR6101" s="9"/>
      <c r="IS6101" s="9"/>
      <c r="IT6101" s="9"/>
      <c r="IU6101" s="9"/>
      <c r="IV6101" s="9"/>
    </row>
    <row r="6102" s="5" customFormat="1" ht="15.75" customHeight="1" spans="3:256">
      <c r="C6102" s="7"/>
      <c r="D6102" s="1"/>
      <c r="E6102" s="1"/>
      <c r="F6102" s="8"/>
      <c r="IP6102" s="9"/>
      <c r="IQ6102" s="9"/>
      <c r="IR6102" s="9"/>
      <c r="IS6102" s="9"/>
      <c r="IT6102" s="9"/>
      <c r="IU6102" s="9"/>
      <c r="IV6102" s="9"/>
    </row>
    <row r="6103" s="5" customFormat="1" ht="15.75" customHeight="1" spans="3:256">
      <c r="C6103" s="7"/>
      <c r="D6103" s="1"/>
      <c r="E6103" s="1"/>
      <c r="F6103" s="8"/>
      <c r="IP6103" s="9"/>
      <c r="IQ6103" s="9"/>
      <c r="IR6103" s="9"/>
      <c r="IS6103" s="9"/>
      <c r="IT6103" s="9"/>
      <c r="IU6103" s="9"/>
      <c r="IV6103" s="9"/>
    </row>
    <row r="6104" s="5" customFormat="1" ht="15.75" customHeight="1" spans="3:256">
      <c r="C6104" s="7"/>
      <c r="D6104" s="1"/>
      <c r="E6104" s="1"/>
      <c r="F6104" s="8"/>
      <c r="IP6104" s="9"/>
      <c r="IQ6104" s="9"/>
      <c r="IR6104" s="9"/>
      <c r="IS6104" s="9"/>
      <c r="IT6104" s="9"/>
      <c r="IU6104" s="9"/>
      <c r="IV6104" s="9"/>
    </row>
    <row r="6105" s="5" customFormat="1" ht="15.75" customHeight="1" spans="3:256">
      <c r="C6105" s="7"/>
      <c r="D6105" s="1"/>
      <c r="E6105" s="1"/>
      <c r="F6105" s="8"/>
      <c r="IP6105" s="9"/>
      <c r="IQ6105" s="9"/>
      <c r="IR6105" s="9"/>
      <c r="IS6105" s="9"/>
      <c r="IT6105" s="9"/>
      <c r="IU6105" s="9"/>
      <c r="IV6105" s="9"/>
    </row>
    <row r="6106" s="5" customFormat="1" ht="15.75" customHeight="1" spans="3:256">
      <c r="C6106" s="7"/>
      <c r="D6106" s="1"/>
      <c r="E6106" s="1"/>
      <c r="F6106" s="8"/>
      <c r="IP6106" s="9"/>
      <c r="IQ6106" s="9"/>
      <c r="IR6106" s="9"/>
      <c r="IS6106" s="9"/>
      <c r="IT6106" s="9"/>
      <c r="IU6106" s="9"/>
      <c r="IV6106" s="9"/>
    </row>
    <row r="6107" s="5" customFormat="1" ht="15.75" customHeight="1" spans="3:256">
      <c r="C6107" s="7"/>
      <c r="D6107" s="1"/>
      <c r="E6107" s="1"/>
      <c r="F6107" s="8"/>
      <c r="IP6107" s="9"/>
      <c r="IQ6107" s="9"/>
      <c r="IR6107" s="9"/>
      <c r="IS6107" s="9"/>
      <c r="IT6107" s="9"/>
      <c r="IU6107" s="9"/>
      <c r="IV6107" s="9"/>
    </row>
    <row r="6108" s="5" customFormat="1" ht="15.75" customHeight="1" spans="3:256">
      <c r="C6108" s="7"/>
      <c r="D6108" s="1"/>
      <c r="E6108" s="1"/>
      <c r="F6108" s="8"/>
      <c r="IP6108" s="9"/>
      <c r="IQ6108" s="9"/>
      <c r="IR6108" s="9"/>
      <c r="IS6108" s="9"/>
      <c r="IT6108" s="9"/>
      <c r="IU6108" s="9"/>
      <c r="IV6108" s="9"/>
    </row>
    <row r="6109" s="5" customFormat="1" ht="15.75" customHeight="1" spans="3:256">
      <c r="C6109" s="7"/>
      <c r="D6109" s="1"/>
      <c r="E6109" s="1"/>
      <c r="F6109" s="8"/>
      <c r="IP6109" s="9"/>
      <c r="IQ6109" s="9"/>
      <c r="IR6109" s="9"/>
      <c r="IS6109" s="9"/>
      <c r="IT6109" s="9"/>
      <c r="IU6109" s="9"/>
      <c r="IV6109" s="9"/>
    </row>
    <row r="6110" s="5" customFormat="1" ht="15.75" customHeight="1" spans="3:256">
      <c r="C6110" s="7"/>
      <c r="D6110" s="1"/>
      <c r="E6110" s="1"/>
      <c r="F6110" s="8"/>
      <c r="IP6110" s="9"/>
      <c r="IQ6110" s="9"/>
      <c r="IR6110" s="9"/>
      <c r="IS6110" s="9"/>
      <c r="IT6110" s="9"/>
      <c r="IU6110" s="9"/>
      <c r="IV6110" s="9"/>
    </row>
    <row r="6111" s="5" customFormat="1" ht="15.75" customHeight="1" spans="3:256">
      <c r="C6111" s="7"/>
      <c r="D6111" s="1"/>
      <c r="E6111" s="1"/>
      <c r="F6111" s="8"/>
      <c r="IP6111" s="9"/>
      <c r="IQ6111" s="9"/>
      <c r="IR6111" s="9"/>
      <c r="IS6111" s="9"/>
      <c r="IT6111" s="9"/>
      <c r="IU6111" s="9"/>
      <c r="IV6111" s="9"/>
    </row>
    <row r="6112" s="5" customFormat="1" ht="15.75" customHeight="1" spans="3:256">
      <c r="C6112" s="7"/>
      <c r="D6112" s="1"/>
      <c r="E6112" s="1"/>
      <c r="F6112" s="8"/>
      <c r="IP6112" s="9"/>
      <c r="IQ6112" s="9"/>
      <c r="IR6112" s="9"/>
      <c r="IS6112" s="9"/>
      <c r="IT6112" s="9"/>
      <c r="IU6112" s="9"/>
      <c r="IV6112" s="9"/>
    </row>
    <row r="6113" s="5" customFormat="1" ht="15.75" customHeight="1" spans="3:256">
      <c r="C6113" s="7"/>
      <c r="D6113" s="1"/>
      <c r="E6113" s="1"/>
      <c r="F6113" s="8"/>
      <c r="IP6113" s="9"/>
      <c r="IQ6113" s="9"/>
      <c r="IR6113" s="9"/>
      <c r="IS6113" s="9"/>
      <c r="IT6113" s="9"/>
      <c r="IU6113" s="9"/>
      <c r="IV6113" s="9"/>
    </row>
    <row r="6114" s="5" customFormat="1" ht="15.75" customHeight="1" spans="3:256">
      <c r="C6114" s="7"/>
      <c r="D6114" s="1"/>
      <c r="E6114" s="1"/>
      <c r="F6114" s="8"/>
      <c r="IP6114" s="9"/>
      <c r="IQ6114" s="9"/>
      <c r="IR6114" s="9"/>
      <c r="IS6114" s="9"/>
      <c r="IT6114" s="9"/>
      <c r="IU6114" s="9"/>
      <c r="IV6114" s="9"/>
    </row>
    <row r="6115" s="5" customFormat="1" ht="15.75" customHeight="1" spans="3:256">
      <c r="C6115" s="7"/>
      <c r="D6115" s="1"/>
      <c r="E6115" s="1"/>
      <c r="F6115" s="8"/>
      <c r="IP6115" s="9"/>
      <c r="IQ6115" s="9"/>
      <c r="IR6115" s="9"/>
      <c r="IS6115" s="9"/>
      <c r="IT6115" s="9"/>
      <c r="IU6115" s="9"/>
      <c r="IV6115" s="9"/>
    </row>
    <row r="6116" s="5" customFormat="1" ht="15.75" customHeight="1" spans="3:256">
      <c r="C6116" s="7"/>
      <c r="D6116" s="1"/>
      <c r="E6116" s="1"/>
      <c r="F6116" s="8"/>
      <c r="IP6116" s="9"/>
      <c r="IQ6116" s="9"/>
      <c r="IR6116" s="9"/>
      <c r="IS6116" s="9"/>
      <c r="IT6116" s="9"/>
      <c r="IU6116" s="9"/>
      <c r="IV6116" s="9"/>
    </row>
    <row r="6117" s="5" customFormat="1" ht="15.75" customHeight="1" spans="3:256">
      <c r="C6117" s="7"/>
      <c r="D6117" s="1"/>
      <c r="E6117" s="1"/>
      <c r="F6117" s="8"/>
      <c r="IP6117" s="9"/>
      <c r="IQ6117" s="9"/>
      <c r="IR6117" s="9"/>
      <c r="IS6117" s="9"/>
      <c r="IT6117" s="9"/>
      <c r="IU6117" s="9"/>
      <c r="IV6117" s="9"/>
    </row>
    <row r="6118" s="5" customFormat="1" ht="15.75" customHeight="1" spans="3:256">
      <c r="C6118" s="7"/>
      <c r="D6118" s="1"/>
      <c r="E6118" s="1"/>
      <c r="F6118" s="8"/>
      <c r="IP6118" s="9"/>
      <c r="IQ6118" s="9"/>
      <c r="IR6118" s="9"/>
      <c r="IS6118" s="9"/>
      <c r="IT6118" s="9"/>
      <c r="IU6118" s="9"/>
      <c r="IV6118" s="9"/>
    </row>
    <row r="6119" s="5" customFormat="1" ht="15.75" customHeight="1" spans="3:256">
      <c r="C6119" s="7"/>
      <c r="D6119" s="1"/>
      <c r="E6119" s="1"/>
      <c r="F6119" s="8"/>
      <c r="IP6119" s="9"/>
      <c r="IQ6119" s="9"/>
      <c r="IR6119" s="9"/>
      <c r="IS6119" s="9"/>
      <c r="IT6119" s="9"/>
      <c r="IU6119" s="9"/>
      <c r="IV6119" s="9"/>
    </row>
    <row r="6120" s="5" customFormat="1" ht="15.75" customHeight="1" spans="3:256">
      <c r="C6120" s="7"/>
      <c r="D6120" s="1"/>
      <c r="E6120" s="1"/>
      <c r="F6120" s="8"/>
      <c r="IP6120" s="9"/>
      <c r="IQ6120" s="9"/>
      <c r="IR6120" s="9"/>
      <c r="IS6120" s="9"/>
      <c r="IT6120" s="9"/>
      <c r="IU6120" s="9"/>
      <c r="IV6120" s="9"/>
    </row>
    <row r="6121" s="5" customFormat="1" ht="15.75" customHeight="1" spans="3:256">
      <c r="C6121" s="7"/>
      <c r="D6121" s="1"/>
      <c r="E6121" s="1"/>
      <c r="F6121" s="8"/>
      <c r="IP6121" s="9"/>
      <c r="IQ6121" s="9"/>
      <c r="IR6121" s="9"/>
      <c r="IS6121" s="9"/>
      <c r="IT6121" s="9"/>
      <c r="IU6121" s="9"/>
      <c r="IV6121" s="9"/>
    </row>
    <row r="6122" s="5" customFormat="1" ht="15.75" customHeight="1" spans="3:256">
      <c r="C6122" s="7"/>
      <c r="D6122" s="1"/>
      <c r="E6122" s="1"/>
      <c r="F6122" s="8"/>
      <c r="IP6122" s="9"/>
      <c r="IQ6122" s="9"/>
      <c r="IR6122" s="9"/>
      <c r="IS6122" s="9"/>
      <c r="IT6122" s="9"/>
      <c r="IU6122" s="9"/>
      <c r="IV6122" s="9"/>
    </row>
    <row r="6123" s="5" customFormat="1" ht="15.75" customHeight="1" spans="3:256">
      <c r="C6123" s="7"/>
      <c r="D6123" s="1"/>
      <c r="E6123" s="1"/>
      <c r="F6123" s="8"/>
      <c r="IP6123" s="9"/>
      <c r="IQ6123" s="9"/>
      <c r="IR6123" s="9"/>
      <c r="IS6123" s="9"/>
      <c r="IT6123" s="9"/>
      <c r="IU6123" s="9"/>
      <c r="IV6123" s="9"/>
    </row>
    <row r="6124" s="5" customFormat="1" ht="15.75" customHeight="1" spans="3:256">
      <c r="C6124" s="7"/>
      <c r="D6124" s="1"/>
      <c r="E6124" s="1"/>
      <c r="F6124" s="8"/>
      <c r="IP6124" s="9"/>
      <c r="IQ6124" s="9"/>
      <c r="IR6124" s="9"/>
      <c r="IS6124" s="9"/>
      <c r="IT6124" s="9"/>
      <c r="IU6124" s="9"/>
      <c r="IV6124" s="9"/>
    </row>
    <row r="6125" s="5" customFormat="1" ht="15.75" customHeight="1" spans="3:256">
      <c r="C6125" s="7"/>
      <c r="D6125" s="1"/>
      <c r="E6125" s="1"/>
      <c r="F6125" s="8"/>
      <c r="IP6125" s="9"/>
      <c r="IQ6125" s="9"/>
      <c r="IR6125" s="9"/>
      <c r="IS6125" s="9"/>
      <c r="IT6125" s="9"/>
      <c r="IU6125" s="9"/>
      <c r="IV6125" s="9"/>
    </row>
    <row r="6126" s="5" customFormat="1" ht="15.75" customHeight="1" spans="3:256">
      <c r="C6126" s="7"/>
      <c r="D6126" s="1"/>
      <c r="E6126" s="1"/>
      <c r="F6126" s="8"/>
      <c r="IP6126" s="9"/>
      <c r="IQ6126" s="9"/>
      <c r="IR6126" s="9"/>
      <c r="IS6126" s="9"/>
      <c r="IT6126" s="9"/>
      <c r="IU6126" s="9"/>
      <c r="IV6126" s="9"/>
    </row>
    <row r="6127" s="5" customFormat="1" ht="15.75" customHeight="1" spans="3:256">
      <c r="C6127" s="7"/>
      <c r="D6127" s="1"/>
      <c r="E6127" s="1"/>
      <c r="F6127" s="8"/>
      <c r="IP6127" s="9"/>
      <c r="IQ6127" s="9"/>
      <c r="IR6127" s="9"/>
      <c r="IS6127" s="9"/>
      <c r="IT6127" s="9"/>
      <c r="IU6127" s="9"/>
      <c r="IV6127" s="9"/>
    </row>
    <row r="6128" s="5" customFormat="1" ht="15.75" customHeight="1" spans="3:256">
      <c r="C6128" s="7"/>
      <c r="D6128" s="1"/>
      <c r="E6128" s="1"/>
      <c r="F6128" s="8"/>
      <c r="IP6128" s="9"/>
      <c r="IQ6128" s="9"/>
      <c r="IR6128" s="9"/>
      <c r="IS6128" s="9"/>
      <c r="IT6128" s="9"/>
      <c r="IU6128" s="9"/>
      <c r="IV6128" s="9"/>
    </row>
    <row r="6129" s="5" customFormat="1" ht="15.75" customHeight="1" spans="3:256">
      <c r="C6129" s="7"/>
      <c r="D6129" s="1"/>
      <c r="E6129" s="1"/>
      <c r="F6129" s="8"/>
      <c r="IP6129" s="9"/>
      <c r="IQ6129" s="9"/>
      <c r="IR6129" s="9"/>
      <c r="IS6129" s="9"/>
      <c r="IT6129" s="9"/>
      <c r="IU6129" s="9"/>
      <c r="IV6129" s="9"/>
    </row>
    <row r="6130" s="5" customFormat="1" ht="15.75" customHeight="1" spans="3:256">
      <c r="C6130" s="7"/>
      <c r="D6130" s="1"/>
      <c r="E6130" s="1"/>
      <c r="F6130" s="8"/>
      <c r="IP6130" s="9"/>
      <c r="IQ6130" s="9"/>
      <c r="IR6130" s="9"/>
      <c r="IS6130" s="9"/>
      <c r="IT6130" s="9"/>
      <c r="IU6130" s="9"/>
      <c r="IV6130" s="9"/>
    </row>
    <row r="6131" s="5" customFormat="1" ht="15.75" customHeight="1" spans="3:256">
      <c r="C6131" s="7"/>
      <c r="D6131" s="1"/>
      <c r="E6131" s="1"/>
      <c r="F6131" s="8"/>
      <c r="IP6131" s="9"/>
      <c r="IQ6131" s="9"/>
      <c r="IR6131" s="9"/>
      <c r="IS6131" s="9"/>
      <c r="IT6131" s="9"/>
      <c r="IU6131" s="9"/>
      <c r="IV6131" s="9"/>
    </row>
    <row r="6132" s="5" customFormat="1" ht="15.75" customHeight="1" spans="3:256">
      <c r="C6132" s="7"/>
      <c r="D6132" s="1"/>
      <c r="E6132" s="1"/>
      <c r="F6132" s="8"/>
      <c r="IP6132" s="9"/>
      <c r="IQ6132" s="9"/>
      <c r="IR6132" s="9"/>
      <c r="IS6132" s="9"/>
      <c r="IT6132" s="9"/>
      <c r="IU6132" s="9"/>
      <c r="IV6132" s="9"/>
    </row>
    <row r="6133" s="5" customFormat="1" ht="15.75" customHeight="1" spans="3:256">
      <c r="C6133" s="7"/>
      <c r="D6133" s="1"/>
      <c r="E6133" s="1"/>
      <c r="F6133" s="8"/>
      <c r="IP6133" s="9"/>
      <c r="IQ6133" s="9"/>
      <c r="IR6133" s="9"/>
      <c r="IS6133" s="9"/>
      <c r="IT6133" s="9"/>
      <c r="IU6133" s="9"/>
      <c r="IV6133" s="9"/>
    </row>
    <row r="6134" s="5" customFormat="1" ht="15.75" customHeight="1" spans="3:256">
      <c r="C6134" s="7"/>
      <c r="D6134" s="1"/>
      <c r="E6134" s="1"/>
      <c r="F6134" s="8"/>
      <c r="IP6134" s="9"/>
      <c r="IQ6134" s="9"/>
      <c r="IR6134" s="9"/>
      <c r="IS6134" s="9"/>
      <c r="IT6134" s="9"/>
      <c r="IU6134" s="9"/>
      <c r="IV6134" s="9"/>
    </row>
    <row r="6135" s="5" customFormat="1" ht="15.75" customHeight="1" spans="3:256">
      <c r="C6135" s="7"/>
      <c r="D6135" s="1"/>
      <c r="E6135" s="1"/>
      <c r="F6135" s="8"/>
      <c r="IP6135" s="9"/>
      <c r="IQ6135" s="9"/>
      <c r="IR6135" s="9"/>
      <c r="IS6135" s="9"/>
      <c r="IT6135" s="9"/>
      <c r="IU6135" s="9"/>
      <c r="IV6135" s="9"/>
    </row>
    <row r="6136" s="5" customFormat="1" ht="15.75" customHeight="1" spans="3:256">
      <c r="C6136" s="7"/>
      <c r="D6136" s="1"/>
      <c r="E6136" s="1"/>
      <c r="F6136" s="8"/>
      <c r="IP6136" s="9"/>
      <c r="IQ6136" s="9"/>
      <c r="IR6136" s="9"/>
      <c r="IS6136" s="9"/>
      <c r="IT6136" s="9"/>
      <c r="IU6136" s="9"/>
      <c r="IV6136" s="9"/>
    </row>
    <row r="6137" s="5" customFormat="1" ht="15.75" customHeight="1" spans="3:256">
      <c r="C6137" s="7"/>
      <c r="D6137" s="1"/>
      <c r="E6137" s="1"/>
      <c r="F6137" s="8"/>
      <c r="IP6137" s="9"/>
      <c r="IQ6137" s="9"/>
      <c r="IR6137" s="9"/>
      <c r="IS6137" s="9"/>
      <c r="IT6137" s="9"/>
      <c r="IU6137" s="9"/>
      <c r="IV6137" s="9"/>
    </row>
    <row r="6138" s="5" customFormat="1" ht="15.75" customHeight="1" spans="3:256">
      <c r="C6138" s="7"/>
      <c r="D6138" s="1"/>
      <c r="E6138" s="1"/>
      <c r="F6138" s="8"/>
      <c r="IP6138" s="9"/>
      <c r="IQ6138" s="9"/>
      <c r="IR6138" s="9"/>
      <c r="IS6138" s="9"/>
      <c r="IT6138" s="9"/>
      <c r="IU6138" s="9"/>
      <c r="IV6138" s="9"/>
    </row>
    <row r="6139" s="5" customFormat="1" ht="15.75" customHeight="1" spans="3:256">
      <c r="C6139" s="7"/>
      <c r="D6139" s="1"/>
      <c r="E6139" s="1"/>
      <c r="F6139" s="8"/>
      <c r="IP6139" s="9"/>
      <c r="IQ6139" s="9"/>
      <c r="IR6139" s="9"/>
      <c r="IS6139" s="9"/>
      <c r="IT6139" s="9"/>
      <c r="IU6139" s="9"/>
      <c r="IV6139" s="9"/>
    </row>
    <row r="6140" s="5" customFormat="1" ht="15.75" customHeight="1" spans="3:256">
      <c r="C6140" s="7"/>
      <c r="D6140" s="1"/>
      <c r="E6140" s="1"/>
      <c r="F6140" s="8"/>
      <c r="IP6140" s="9"/>
      <c r="IQ6140" s="9"/>
      <c r="IR6140" s="9"/>
      <c r="IS6140" s="9"/>
      <c r="IT6140" s="9"/>
      <c r="IU6140" s="9"/>
      <c r="IV6140" s="9"/>
    </row>
    <row r="6141" s="5" customFormat="1" ht="15.75" customHeight="1" spans="3:256">
      <c r="C6141" s="7"/>
      <c r="D6141" s="1"/>
      <c r="E6141" s="1"/>
      <c r="F6141" s="8"/>
      <c r="IP6141" s="9"/>
      <c r="IQ6141" s="9"/>
      <c r="IR6141" s="9"/>
      <c r="IS6141" s="9"/>
      <c r="IT6141" s="9"/>
      <c r="IU6141" s="9"/>
      <c r="IV6141" s="9"/>
    </row>
    <row r="6142" s="5" customFormat="1" ht="15.75" customHeight="1" spans="3:256">
      <c r="C6142" s="7"/>
      <c r="D6142" s="1"/>
      <c r="E6142" s="1"/>
      <c r="F6142" s="8"/>
      <c r="IP6142" s="9"/>
      <c r="IQ6142" s="9"/>
      <c r="IR6142" s="9"/>
      <c r="IS6142" s="9"/>
      <c r="IT6142" s="9"/>
      <c r="IU6142" s="9"/>
      <c r="IV6142" s="9"/>
    </row>
    <row r="6143" s="5" customFormat="1" ht="15.75" customHeight="1" spans="3:256">
      <c r="C6143" s="7"/>
      <c r="D6143" s="1"/>
      <c r="E6143" s="1"/>
      <c r="F6143" s="8"/>
      <c r="IP6143" s="9"/>
      <c r="IQ6143" s="9"/>
      <c r="IR6143" s="9"/>
      <c r="IS6143" s="9"/>
      <c r="IT6143" s="9"/>
      <c r="IU6143" s="9"/>
      <c r="IV6143" s="9"/>
    </row>
    <row r="6144" s="5" customFormat="1" ht="15.75" customHeight="1" spans="3:256">
      <c r="C6144" s="7"/>
      <c r="D6144" s="1"/>
      <c r="E6144" s="1"/>
      <c r="F6144" s="8"/>
      <c r="IP6144" s="9"/>
      <c r="IQ6144" s="9"/>
      <c r="IR6144" s="9"/>
      <c r="IS6144" s="9"/>
      <c r="IT6144" s="9"/>
      <c r="IU6144" s="9"/>
      <c r="IV6144" s="9"/>
    </row>
    <row r="6145" s="5" customFormat="1" ht="15.75" customHeight="1" spans="3:256">
      <c r="C6145" s="7"/>
      <c r="D6145" s="1"/>
      <c r="E6145" s="1"/>
      <c r="F6145" s="8"/>
      <c r="IP6145" s="9"/>
      <c r="IQ6145" s="9"/>
      <c r="IR6145" s="9"/>
      <c r="IS6145" s="9"/>
      <c r="IT6145" s="9"/>
      <c r="IU6145" s="9"/>
      <c r="IV6145" s="9"/>
    </row>
    <row r="6146" s="5" customFormat="1" ht="15.75" customHeight="1" spans="3:256">
      <c r="C6146" s="7"/>
      <c r="D6146" s="1"/>
      <c r="E6146" s="1"/>
      <c r="F6146" s="8"/>
      <c r="IP6146" s="9"/>
      <c r="IQ6146" s="9"/>
      <c r="IR6146" s="9"/>
      <c r="IS6146" s="9"/>
      <c r="IT6146" s="9"/>
      <c r="IU6146" s="9"/>
      <c r="IV6146" s="9"/>
    </row>
    <row r="6147" s="5" customFormat="1" ht="15.75" customHeight="1" spans="3:256">
      <c r="C6147" s="7"/>
      <c r="D6147" s="1"/>
      <c r="E6147" s="1"/>
      <c r="F6147" s="8"/>
      <c r="IP6147" s="9"/>
      <c r="IQ6147" s="9"/>
      <c r="IR6147" s="9"/>
      <c r="IS6147" s="9"/>
      <c r="IT6147" s="9"/>
      <c r="IU6147" s="9"/>
      <c r="IV6147" s="9"/>
    </row>
    <row r="6148" s="5" customFormat="1" ht="15.75" customHeight="1" spans="3:256">
      <c r="C6148" s="7"/>
      <c r="D6148" s="1"/>
      <c r="E6148" s="1"/>
      <c r="F6148" s="8"/>
      <c r="IP6148" s="9"/>
      <c r="IQ6148" s="9"/>
      <c r="IR6148" s="9"/>
      <c r="IS6148" s="9"/>
      <c r="IT6148" s="9"/>
      <c r="IU6148" s="9"/>
      <c r="IV6148" s="9"/>
    </row>
    <row r="6149" s="5" customFormat="1" ht="15.75" customHeight="1" spans="3:256">
      <c r="C6149" s="7"/>
      <c r="D6149" s="1"/>
      <c r="E6149" s="1"/>
      <c r="F6149" s="8"/>
      <c r="IP6149" s="9"/>
      <c r="IQ6149" s="9"/>
      <c r="IR6149" s="9"/>
      <c r="IS6149" s="9"/>
      <c r="IT6149" s="9"/>
      <c r="IU6149" s="9"/>
      <c r="IV6149" s="9"/>
    </row>
    <row r="6150" s="5" customFormat="1" ht="15.75" customHeight="1" spans="3:256">
      <c r="C6150" s="7"/>
      <c r="D6150" s="1"/>
      <c r="E6150" s="1"/>
      <c r="F6150" s="8"/>
      <c r="IP6150" s="9"/>
      <c r="IQ6150" s="9"/>
      <c r="IR6150" s="9"/>
      <c r="IS6150" s="9"/>
      <c r="IT6150" s="9"/>
      <c r="IU6150" s="9"/>
      <c r="IV6150" s="9"/>
    </row>
    <row r="6151" s="5" customFormat="1" ht="15.75" customHeight="1" spans="3:256">
      <c r="C6151" s="7"/>
      <c r="D6151" s="1"/>
      <c r="E6151" s="1"/>
      <c r="F6151" s="8"/>
      <c r="IP6151" s="9"/>
      <c r="IQ6151" s="9"/>
      <c r="IR6151" s="9"/>
      <c r="IS6151" s="9"/>
      <c r="IT6151" s="9"/>
      <c r="IU6151" s="9"/>
      <c r="IV6151" s="9"/>
    </row>
    <row r="6152" s="5" customFormat="1" ht="15.75" customHeight="1" spans="3:256">
      <c r="C6152" s="7"/>
      <c r="D6152" s="1"/>
      <c r="E6152" s="1"/>
      <c r="F6152" s="8"/>
      <c r="IP6152" s="9"/>
      <c r="IQ6152" s="9"/>
      <c r="IR6152" s="9"/>
      <c r="IS6152" s="9"/>
      <c r="IT6152" s="9"/>
      <c r="IU6152" s="9"/>
      <c r="IV6152" s="9"/>
    </row>
    <row r="6153" s="5" customFormat="1" ht="15.75" customHeight="1" spans="3:256">
      <c r="C6153" s="7"/>
      <c r="D6153" s="1"/>
      <c r="E6153" s="1"/>
      <c r="F6153" s="8"/>
      <c r="IP6153" s="9"/>
      <c r="IQ6153" s="9"/>
      <c r="IR6153" s="9"/>
      <c r="IS6153" s="9"/>
      <c r="IT6153" s="9"/>
      <c r="IU6153" s="9"/>
      <c r="IV6153" s="9"/>
    </row>
    <row r="6154" s="5" customFormat="1" ht="15.75" customHeight="1" spans="3:256">
      <c r="C6154" s="7"/>
      <c r="D6154" s="1"/>
      <c r="E6154" s="1"/>
      <c r="F6154" s="8"/>
      <c r="IP6154" s="9"/>
      <c r="IQ6154" s="9"/>
      <c r="IR6154" s="9"/>
      <c r="IS6154" s="9"/>
      <c r="IT6154" s="9"/>
      <c r="IU6154" s="9"/>
      <c r="IV6154" s="9"/>
    </row>
    <row r="6155" s="5" customFormat="1" ht="15.75" customHeight="1" spans="3:256">
      <c r="C6155" s="7"/>
      <c r="D6155" s="1"/>
      <c r="E6155" s="1"/>
      <c r="F6155" s="8"/>
      <c r="IP6155" s="9"/>
      <c r="IQ6155" s="9"/>
      <c r="IR6155" s="9"/>
      <c r="IS6155" s="9"/>
      <c r="IT6155" s="9"/>
      <c r="IU6155" s="9"/>
      <c r="IV6155" s="9"/>
    </row>
    <row r="6156" s="5" customFormat="1" ht="15.75" customHeight="1" spans="3:256">
      <c r="C6156" s="7"/>
      <c r="D6156" s="1"/>
      <c r="E6156" s="1"/>
      <c r="F6156" s="8"/>
      <c r="IP6156" s="9"/>
      <c r="IQ6156" s="9"/>
      <c r="IR6156" s="9"/>
      <c r="IS6156" s="9"/>
      <c r="IT6156" s="9"/>
      <c r="IU6156" s="9"/>
      <c r="IV6156" s="9"/>
    </row>
    <row r="6157" s="5" customFormat="1" ht="15.75" customHeight="1" spans="3:256">
      <c r="C6157" s="7"/>
      <c r="D6157" s="1"/>
      <c r="E6157" s="1"/>
      <c r="F6157" s="8"/>
      <c r="IP6157" s="9"/>
      <c r="IQ6157" s="9"/>
      <c r="IR6157" s="9"/>
      <c r="IS6157" s="9"/>
      <c r="IT6157" s="9"/>
      <c r="IU6157" s="9"/>
      <c r="IV6157" s="9"/>
    </row>
    <row r="6158" s="5" customFormat="1" ht="15.75" customHeight="1" spans="3:256">
      <c r="C6158" s="7"/>
      <c r="D6158" s="1"/>
      <c r="E6158" s="1"/>
      <c r="F6158" s="8"/>
      <c r="IP6158" s="9"/>
      <c r="IQ6158" s="9"/>
      <c r="IR6158" s="9"/>
      <c r="IS6158" s="9"/>
      <c r="IT6158" s="9"/>
      <c r="IU6158" s="9"/>
      <c r="IV6158" s="9"/>
    </row>
    <row r="6159" s="5" customFormat="1" ht="15.75" customHeight="1" spans="3:256">
      <c r="C6159" s="7"/>
      <c r="D6159" s="1"/>
      <c r="E6159" s="1"/>
      <c r="F6159" s="8"/>
      <c r="IP6159" s="9"/>
      <c r="IQ6159" s="9"/>
      <c r="IR6159" s="9"/>
      <c r="IS6159" s="9"/>
      <c r="IT6159" s="9"/>
      <c r="IU6159" s="9"/>
      <c r="IV6159" s="9"/>
    </row>
    <row r="6160" s="5" customFormat="1" ht="15.75" customHeight="1" spans="3:256">
      <c r="C6160" s="7"/>
      <c r="D6160" s="1"/>
      <c r="E6160" s="1"/>
      <c r="F6160" s="8"/>
      <c r="IP6160" s="9"/>
      <c r="IQ6160" s="9"/>
      <c r="IR6160" s="9"/>
      <c r="IS6160" s="9"/>
      <c r="IT6160" s="9"/>
      <c r="IU6160" s="9"/>
      <c r="IV6160" s="9"/>
    </row>
    <row r="6161" s="5" customFormat="1" ht="15.75" customHeight="1" spans="3:256">
      <c r="C6161" s="7"/>
      <c r="D6161" s="1"/>
      <c r="E6161" s="1"/>
      <c r="F6161" s="8"/>
      <c r="IP6161" s="9"/>
      <c r="IQ6161" s="9"/>
      <c r="IR6161" s="9"/>
      <c r="IS6161" s="9"/>
      <c r="IT6161" s="9"/>
      <c r="IU6161" s="9"/>
      <c r="IV6161" s="9"/>
    </row>
    <row r="6162" s="5" customFormat="1" ht="15.75" customHeight="1" spans="3:256">
      <c r="C6162" s="7"/>
      <c r="D6162" s="1"/>
      <c r="E6162" s="1"/>
      <c r="F6162" s="8"/>
      <c r="IP6162" s="9"/>
      <c r="IQ6162" s="9"/>
      <c r="IR6162" s="9"/>
      <c r="IS6162" s="9"/>
      <c r="IT6162" s="9"/>
      <c r="IU6162" s="9"/>
      <c r="IV6162" s="9"/>
    </row>
    <row r="6163" s="5" customFormat="1" ht="15.75" customHeight="1" spans="3:256">
      <c r="C6163" s="7"/>
      <c r="D6163" s="1"/>
      <c r="E6163" s="1"/>
      <c r="F6163" s="8"/>
      <c r="IP6163" s="9"/>
      <c r="IQ6163" s="9"/>
      <c r="IR6163" s="9"/>
      <c r="IS6163" s="9"/>
      <c r="IT6163" s="9"/>
      <c r="IU6163" s="9"/>
      <c r="IV6163" s="9"/>
    </row>
    <row r="6164" s="5" customFormat="1" ht="15.75" customHeight="1" spans="3:256">
      <c r="C6164" s="7"/>
      <c r="D6164" s="1"/>
      <c r="E6164" s="1"/>
      <c r="F6164" s="8"/>
      <c r="IP6164" s="9"/>
      <c r="IQ6164" s="9"/>
      <c r="IR6164" s="9"/>
      <c r="IS6164" s="9"/>
      <c r="IT6164" s="9"/>
      <c r="IU6164" s="9"/>
      <c r="IV6164" s="9"/>
    </row>
    <row r="6165" s="5" customFormat="1" ht="15.75" customHeight="1" spans="3:256">
      <c r="C6165" s="7"/>
      <c r="D6165" s="1"/>
      <c r="E6165" s="1"/>
      <c r="F6165" s="8"/>
      <c r="IP6165" s="9"/>
      <c r="IQ6165" s="9"/>
      <c r="IR6165" s="9"/>
      <c r="IS6165" s="9"/>
      <c r="IT6165" s="9"/>
      <c r="IU6165" s="9"/>
      <c r="IV6165" s="9"/>
    </row>
    <row r="6166" s="5" customFormat="1" ht="15.75" customHeight="1" spans="3:256">
      <c r="C6166" s="7"/>
      <c r="D6166" s="1"/>
      <c r="E6166" s="1"/>
      <c r="F6166" s="8"/>
      <c r="IP6166" s="9"/>
      <c r="IQ6166" s="9"/>
      <c r="IR6166" s="9"/>
      <c r="IS6166" s="9"/>
      <c r="IT6166" s="9"/>
      <c r="IU6166" s="9"/>
      <c r="IV6166" s="9"/>
    </row>
    <row r="6167" s="5" customFormat="1" ht="15.75" customHeight="1" spans="3:256">
      <c r="C6167" s="7"/>
      <c r="D6167" s="1"/>
      <c r="E6167" s="1"/>
      <c r="F6167" s="8"/>
      <c r="IP6167" s="9"/>
      <c r="IQ6167" s="9"/>
      <c r="IR6167" s="9"/>
      <c r="IS6167" s="9"/>
      <c r="IT6167" s="9"/>
      <c r="IU6167" s="9"/>
      <c r="IV6167" s="9"/>
    </row>
    <row r="6168" s="5" customFormat="1" ht="15.75" customHeight="1" spans="3:256">
      <c r="C6168" s="7"/>
      <c r="D6168" s="1"/>
      <c r="E6168" s="1"/>
      <c r="F6168" s="8"/>
      <c r="IP6168" s="9"/>
      <c r="IQ6168" s="9"/>
      <c r="IR6168" s="9"/>
      <c r="IS6168" s="9"/>
      <c r="IT6168" s="9"/>
      <c r="IU6168" s="9"/>
      <c r="IV6168" s="9"/>
    </row>
    <row r="6169" s="5" customFormat="1" ht="15.75" customHeight="1" spans="3:256">
      <c r="C6169" s="7"/>
      <c r="D6169" s="1"/>
      <c r="E6169" s="1"/>
      <c r="F6169" s="8"/>
      <c r="IP6169" s="9"/>
      <c r="IQ6169" s="9"/>
      <c r="IR6169" s="9"/>
      <c r="IS6169" s="9"/>
      <c r="IT6169" s="9"/>
      <c r="IU6169" s="9"/>
      <c r="IV6169" s="9"/>
    </row>
    <row r="6170" s="5" customFormat="1" ht="15.75" customHeight="1" spans="3:256">
      <c r="C6170" s="7"/>
      <c r="D6170" s="1"/>
      <c r="E6170" s="1"/>
      <c r="F6170" s="8"/>
      <c r="IP6170" s="9"/>
      <c r="IQ6170" s="9"/>
      <c r="IR6170" s="9"/>
      <c r="IS6170" s="9"/>
      <c r="IT6170" s="9"/>
      <c r="IU6170" s="9"/>
      <c r="IV6170" s="9"/>
    </row>
    <row r="6171" s="5" customFormat="1" ht="15.75" customHeight="1" spans="3:256">
      <c r="C6171" s="7"/>
      <c r="D6171" s="1"/>
      <c r="E6171" s="1"/>
      <c r="F6171" s="8"/>
      <c r="IP6171" s="9"/>
      <c r="IQ6171" s="9"/>
      <c r="IR6171" s="9"/>
      <c r="IS6171" s="9"/>
      <c r="IT6171" s="9"/>
      <c r="IU6171" s="9"/>
      <c r="IV6171" s="9"/>
    </row>
    <row r="6172" s="5" customFormat="1" ht="15.75" customHeight="1" spans="3:256">
      <c r="C6172" s="7"/>
      <c r="D6172" s="1"/>
      <c r="E6172" s="1"/>
      <c r="F6172" s="8"/>
      <c r="IP6172" s="9"/>
      <c r="IQ6172" s="9"/>
      <c r="IR6172" s="9"/>
      <c r="IS6172" s="9"/>
      <c r="IT6172" s="9"/>
      <c r="IU6172" s="9"/>
      <c r="IV6172" s="9"/>
    </row>
    <row r="6173" s="5" customFormat="1" ht="15.75" customHeight="1" spans="3:256">
      <c r="C6173" s="7"/>
      <c r="D6173" s="1"/>
      <c r="E6173" s="1"/>
      <c r="F6173" s="8"/>
      <c r="IP6173" s="9"/>
      <c r="IQ6173" s="9"/>
      <c r="IR6173" s="9"/>
      <c r="IS6173" s="9"/>
      <c r="IT6173" s="9"/>
      <c r="IU6173" s="9"/>
      <c r="IV6173" s="9"/>
    </row>
    <row r="6174" s="5" customFormat="1" ht="15.75" customHeight="1" spans="3:256">
      <c r="C6174" s="7"/>
      <c r="D6174" s="1"/>
      <c r="E6174" s="1"/>
      <c r="F6174" s="8"/>
      <c r="IP6174" s="9"/>
      <c r="IQ6174" s="9"/>
      <c r="IR6174" s="9"/>
      <c r="IS6174" s="9"/>
      <c r="IT6174" s="9"/>
      <c r="IU6174" s="9"/>
      <c r="IV6174" s="9"/>
    </row>
    <row r="6175" s="5" customFormat="1" ht="15.75" customHeight="1" spans="3:256">
      <c r="C6175" s="7"/>
      <c r="D6175" s="1"/>
      <c r="E6175" s="1"/>
      <c r="F6175" s="8"/>
      <c r="IP6175" s="9"/>
      <c r="IQ6175" s="9"/>
      <c r="IR6175" s="9"/>
      <c r="IS6175" s="9"/>
      <c r="IT6175" s="9"/>
      <c r="IU6175" s="9"/>
      <c r="IV6175" s="9"/>
    </row>
    <row r="6176" s="5" customFormat="1" ht="15.75" customHeight="1" spans="3:256">
      <c r="C6176" s="7"/>
      <c r="D6176" s="1"/>
      <c r="E6176" s="1"/>
      <c r="F6176" s="8"/>
      <c r="IP6176" s="9"/>
      <c r="IQ6176" s="9"/>
      <c r="IR6176" s="9"/>
      <c r="IS6176" s="9"/>
      <c r="IT6176" s="9"/>
      <c r="IU6176" s="9"/>
      <c r="IV6176" s="9"/>
    </row>
    <row r="6177" s="5" customFormat="1" ht="15.75" customHeight="1" spans="3:256">
      <c r="C6177" s="7"/>
      <c r="D6177" s="1"/>
      <c r="E6177" s="1"/>
      <c r="F6177" s="8"/>
      <c r="IP6177" s="9"/>
      <c r="IQ6177" s="9"/>
      <c r="IR6177" s="9"/>
      <c r="IS6177" s="9"/>
      <c r="IT6177" s="9"/>
      <c r="IU6177" s="9"/>
      <c r="IV6177" s="9"/>
    </row>
    <row r="6178" s="5" customFormat="1" ht="15.75" customHeight="1" spans="3:256">
      <c r="C6178" s="7"/>
      <c r="D6178" s="1"/>
      <c r="E6178" s="1"/>
      <c r="F6178" s="8"/>
      <c r="IP6178" s="9"/>
      <c r="IQ6178" s="9"/>
      <c r="IR6178" s="9"/>
      <c r="IS6178" s="9"/>
      <c r="IT6178" s="9"/>
      <c r="IU6178" s="9"/>
      <c r="IV6178" s="9"/>
    </row>
    <row r="6179" s="5" customFormat="1" ht="15.75" customHeight="1" spans="3:256">
      <c r="C6179" s="7"/>
      <c r="D6179" s="1"/>
      <c r="E6179" s="1"/>
      <c r="F6179" s="8"/>
      <c r="IP6179" s="9"/>
      <c r="IQ6179" s="9"/>
      <c r="IR6179" s="9"/>
      <c r="IS6179" s="9"/>
      <c r="IT6179" s="9"/>
      <c r="IU6179" s="9"/>
      <c r="IV6179" s="9"/>
    </row>
    <row r="6180" s="5" customFormat="1" ht="15.75" customHeight="1" spans="3:256">
      <c r="C6180" s="7"/>
      <c r="D6180" s="1"/>
      <c r="E6180" s="1"/>
      <c r="F6180" s="8"/>
      <c r="IP6180" s="9"/>
      <c r="IQ6180" s="9"/>
      <c r="IR6180" s="9"/>
      <c r="IS6180" s="9"/>
      <c r="IT6180" s="9"/>
      <c r="IU6180" s="9"/>
      <c r="IV6180" s="9"/>
    </row>
    <row r="6181" s="5" customFormat="1" ht="15.75" customHeight="1" spans="3:256">
      <c r="C6181" s="7"/>
      <c r="D6181" s="1"/>
      <c r="E6181" s="1"/>
      <c r="F6181" s="8"/>
      <c r="IP6181" s="9"/>
      <c r="IQ6181" s="9"/>
      <c r="IR6181" s="9"/>
      <c r="IS6181" s="9"/>
      <c r="IT6181" s="9"/>
      <c r="IU6181" s="9"/>
      <c r="IV6181" s="9"/>
    </row>
    <row r="6182" s="5" customFormat="1" ht="15.75" customHeight="1" spans="3:256">
      <c r="C6182" s="7"/>
      <c r="D6182" s="1"/>
      <c r="E6182" s="1"/>
      <c r="F6182" s="8"/>
      <c r="IP6182" s="9"/>
      <c r="IQ6182" s="9"/>
      <c r="IR6182" s="9"/>
      <c r="IS6182" s="9"/>
      <c r="IT6182" s="9"/>
      <c r="IU6182" s="9"/>
      <c r="IV6182" s="9"/>
    </row>
    <row r="6183" s="5" customFormat="1" ht="15.75" customHeight="1" spans="3:256">
      <c r="C6183" s="7"/>
      <c r="D6183" s="1"/>
      <c r="E6183" s="1"/>
      <c r="F6183" s="8"/>
      <c r="IP6183" s="9"/>
      <c r="IQ6183" s="9"/>
      <c r="IR6183" s="9"/>
      <c r="IS6183" s="9"/>
      <c r="IT6183" s="9"/>
      <c r="IU6183" s="9"/>
      <c r="IV6183" s="9"/>
    </row>
    <row r="6184" s="5" customFormat="1" ht="15.75" customHeight="1" spans="3:256">
      <c r="C6184" s="7"/>
      <c r="D6184" s="1"/>
      <c r="E6184" s="1"/>
      <c r="F6184" s="8"/>
      <c r="IP6184" s="9"/>
      <c r="IQ6184" s="9"/>
      <c r="IR6184" s="9"/>
      <c r="IS6184" s="9"/>
      <c r="IT6184" s="9"/>
      <c r="IU6184" s="9"/>
      <c r="IV6184" s="9"/>
    </row>
    <row r="6185" s="5" customFormat="1" ht="15.75" customHeight="1" spans="3:256">
      <c r="C6185" s="7"/>
      <c r="D6185" s="1"/>
      <c r="E6185" s="1"/>
      <c r="F6185" s="8"/>
      <c r="IP6185" s="9"/>
      <c r="IQ6185" s="9"/>
      <c r="IR6185" s="9"/>
      <c r="IS6185" s="9"/>
      <c r="IT6185" s="9"/>
      <c r="IU6185" s="9"/>
      <c r="IV6185" s="9"/>
    </row>
    <row r="6186" s="5" customFormat="1" ht="15.75" customHeight="1" spans="3:256">
      <c r="C6186" s="7"/>
      <c r="D6186" s="1"/>
      <c r="E6186" s="1"/>
      <c r="F6186" s="8"/>
      <c r="IP6186" s="9"/>
      <c r="IQ6186" s="9"/>
      <c r="IR6186" s="9"/>
      <c r="IS6186" s="9"/>
      <c r="IT6186" s="9"/>
      <c r="IU6186" s="9"/>
      <c r="IV6186" s="9"/>
    </row>
    <row r="6187" s="5" customFormat="1" ht="15.75" customHeight="1" spans="3:256">
      <c r="C6187" s="7"/>
      <c r="D6187" s="1"/>
      <c r="E6187" s="1"/>
      <c r="F6187" s="8"/>
      <c r="IP6187" s="9"/>
      <c r="IQ6187" s="9"/>
      <c r="IR6187" s="9"/>
      <c r="IS6187" s="9"/>
      <c r="IT6187" s="9"/>
      <c r="IU6187" s="9"/>
      <c r="IV6187" s="9"/>
    </row>
    <row r="6188" s="5" customFormat="1" ht="15.75" customHeight="1" spans="3:256">
      <c r="C6188" s="7"/>
      <c r="D6188" s="1"/>
      <c r="E6188" s="1"/>
      <c r="F6188" s="8"/>
      <c r="IP6188" s="9"/>
      <c r="IQ6188" s="9"/>
      <c r="IR6188" s="9"/>
      <c r="IS6188" s="9"/>
      <c r="IT6188" s="9"/>
      <c r="IU6188" s="9"/>
      <c r="IV6188" s="9"/>
    </row>
    <row r="6189" s="5" customFormat="1" ht="15.75" customHeight="1" spans="3:256">
      <c r="C6189" s="7"/>
      <c r="D6189" s="1"/>
      <c r="E6189" s="1"/>
      <c r="F6189" s="8"/>
      <c r="IP6189" s="9"/>
      <c r="IQ6189" s="9"/>
      <c r="IR6189" s="9"/>
      <c r="IS6189" s="9"/>
      <c r="IT6189" s="9"/>
      <c r="IU6189" s="9"/>
      <c r="IV6189" s="9"/>
    </row>
    <row r="6190" s="5" customFormat="1" ht="15.75" customHeight="1" spans="3:256">
      <c r="C6190" s="7"/>
      <c r="D6190" s="1"/>
      <c r="E6190" s="1"/>
      <c r="F6190" s="8"/>
      <c r="IP6190" s="9"/>
      <c r="IQ6190" s="9"/>
      <c r="IR6190" s="9"/>
      <c r="IS6190" s="9"/>
      <c r="IT6190" s="9"/>
      <c r="IU6190" s="9"/>
      <c r="IV6190" s="9"/>
    </row>
    <row r="6191" s="5" customFormat="1" ht="15.75" customHeight="1" spans="3:256">
      <c r="C6191" s="7"/>
      <c r="D6191" s="1"/>
      <c r="E6191" s="1"/>
      <c r="F6191" s="8"/>
      <c r="IP6191" s="9"/>
      <c r="IQ6191" s="9"/>
      <c r="IR6191" s="9"/>
      <c r="IS6191" s="9"/>
      <c r="IT6191" s="9"/>
      <c r="IU6191" s="9"/>
      <c r="IV6191" s="9"/>
    </row>
    <row r="6192" s="5" customFormat="1" ht="15.75" customHeight="1" spans="3:256">
      <c r="C6192" s="7"/>
      <c r="D6192" s="1"/>
      <c r="E6192" s="1"/>
      <c r="F6192" s="8"/>
      <c r="IP6192" s="9"/>
      <c r="IQ6192" s="9"/>
      <c r="IR6192" s="9"/>
      <c r="IS6192" s="9"/>
      <c r="IT6192" s="9"/>
      <c r="IU6192" s="9"/>
      <c r="IV6192" s="9"/>
    </row>
    <row r="6193" s="5" customFormat="1" ht="15.75" customHeight="1" spans="3:256">
      <c r="C6193" s="7"/>
      <c r="D6193" s="1"/>
      <c r="E6193" s="1"/>
      <c r="F6193" s="8"/>
      <c r="IP6193" s="9"/>
      <c r="IQ6193" s="9"/>
      <c r="IR6193" s="9"/>
      <c r="IS6193" s="9"/>
      <c r="IT6193" s="9"/>
      <c r="IU6193" s="9"/>
      <c r="IV6193" s="9"/>
    </row>
    <row r="6194" s="5" customFormat="1" ht="15.75" customHeight="1" spans="3:256">
      <c r="C6194" s="7"/>
      <c r="D6194" s="1"/>
      <c r="E6194" s="1"/>
      <c r="F6194" s="8"/>
      <c r="IP6194" s="9"/>
      <c r="IQ6194" s="9"/>
      <c r="IR6194" s="9"/>
      <c r="IS6194" s="9"/>
      <c r="IT6194" s="9"/>
      <c r="IU6194" s="9"/>
      <c r="IV6194" s="9"/>
    </row>
    <row r="6195" s="5" customFormat="1" ht="15.75" customHeight="1" spans="3:256">
      <c r="C6195" s="7"/>
      <c r="D6195" s="1"/>
      <c r="E6195" s="1"/>
      <c r="F6195" s="8"/>
      <c r="IP6195" s="9"/>
      <c r="IQ6195" s="9"/>
      <c r="IR6195" s="9"/>
      <c r="IS6195" s="9"/>
      <c r="IT6195" s="9"/>
      <c r="IU6195" s="9"/>
      <c r="IV6195" s="9"/>
    </row>
    <row r="6196" s="5" customFormat="1" ht="15.75" customHeight="1" spans="3:256">
      <c r="C6196" s="7"/>
      <c r="D6196" s="1"/>
      <c r="E6196" s="1"/>
      <c r="F6196" s="8"/>
      <c r="IP6196" s="9"/>
      <c r="IQ6196" s="9"/>
      <c r="IR6196" s="9"/>
      <c r="IS6196" s="9"/>
      <c r="IT6196" s="9"/>
      <c r="IU6196" s="9"/>
      <c r="IV6196" s="9"/>
    </row>
    <row r="6197" s="5" customFormat="1" ht="15.75" customHeight="1" spans="3:256">
      <c r="C6197" s="7"/>
      <c r="D6197" s="1"/>
      <c r="E6197" s="1"/>
      <c r="F6197" s="8"/>
      <c r="IP6197" s="9"/>
      <c r="IQ6197" s="9"/>
      <c r="IR6197" s="9"/>
      <c r="IS6197" s="9"/>
      <c r="IT6197" s="9"/>
      <c r="IU6197" s="9"/>
      <c r="IV6197" s="9"/>
    </row>
    <row r="6198" s="5" customFormat="1" ht="15.75" customHeight="1" spans="3:256">
      <c r="C6198" s="7"/>
      <c r="D6198" s="1"/>
      <c r="E6198" s="1"/>
      <c r="F6198" s="8"/>
      <c r="IP6198" s="9"/>
      <c r="IQ6198" s="9"/>
      <c r="IR6198" s="9"/>
      <c r="IS6198" s="9"/>
      <c r="IT6198" s="9"/>
      <c r="IU6198" s="9"/>
      <c r="IV6198" s="9"/>
    </row>
    <row r="6199" s="5" customFormat="1" ht="15.75" customHeight="1" spans="3:256">
      <c r="C6199" s="7"/>
      <c r="D6199" s="1"/>
      <c r="E6199" s="1"/>
      <c r="F6199" s="8"/>
      <c r="IP6199" s="9"/>
      <c r="IQ6199" s="9"/>
      <c r="IR6199" s="9"/>
      <c r="IS6199" s="9"/>
      <c r="IT6199" s="9"/>
      <c r="IU6199" s="9"/>
      <c r="IV6199" s="9"/>
    </row>
    <row r="6200" s="5" customFormat="1" ht="15.75" customHeight="1" spans="3:256">
      <c r="C6200" s="7"/>
      <c r="D6200" s="1"/>
      <c r="E6200" s="1"/>
      <c r="F6200" s="8"/>
      <c r="IP6200" s="9"/>
      <c r="IQ6200" s="9"/>
      <c r="IR6200" s="9"/>
      <c r="IS6200" s="9"/>
      <c r="IT6200" s="9"/>
      <c r="IU6200" s="9"/>
      <c r="IV6200" s="9"/>
    </row>
    <row r="6201" s="5" customFormat="1" ht="15.75" customHeight="1" spans="3:256">
      <c r="C6201" s="7"/>
      <c r="D6201" s="1"/>
      <c r="E6201" s="1"/>
      <c r="F6201" s="8"/>
      <c r="IP6201" s="9"/>
      <c r="IQ6201" s="9"/>
      <c r="IR6201" s="9"/>
      <c r="IS6201" s="9"/>
      <c r="IT6201" s="9"/>
      <c r="IU6201" s="9"/>
      <c r="IV6201" s="9"/>
    </row>
    <row r="6202" s="5" customFormat="1" ht="15.75" customHeight="1" spans="3:256">
      <c r="C6202" s="7"/>
      <c r="D6202" s="1"/>
      <c r="E6202" s="1"/>
      <c r="F6202" s="8"/>
      <c r="IP6202" s="9"/>
      <c r="IQ6202" s="9"/>
      <c r="IR6202" s="9"/>
      <c r="IS6202" s="9"/>
      <c r="IT6202" s="9"/>
      <c r="IU6202" s="9"/>
      <c r="IV6202" s="9"/>
    </row>
    <row r="6203" s="5" customFormat="1" ht="15.75" customHeight="1" spans="3:256">
      <c r="C6203" s="7"/>
      <c r="D6203" s="1"/>
      <c r="E6203" s="1"/>
      <c r="F6203" s="8"/>
      <c r="IP6203" s="9"/>
      <c r="IQ6203" s="9"/>
      <c r="IR6203" s="9"/>
      <c r="IS6203" s="9"/>
      <c r="IT6203" s="9"/>
      <c r="IU6203" s="9"/>
      <c r="IV6203" s="9"/>
    </row>
    <row r="6204" s="5" customFormat="1" ht="15.75" customHeight="1" spans="3:256">
      <c r="C6204" s="7"/>
      <c r="D6204" s="1"/>
      <c r="E6204" s="1"/>
      <c r="F6204" s="8"/>
      <c r="IP6204" s="9"/>
      <c r="IQ6204" s="9"/>
      <c r="IR6204" s="9"/>
      <c r="IS6204" s="9"/>
      <c r="IT6204" s="9"/>
      <c r="IU6204" s="9"/>
      <c r="IV6204" s="9"/>
    </row>
    <row r="6205" s="5" customFormat="1" ht="15.75" customHeight="1" spans="3:256">
      <c r="C6205" s="7"/>
      <c r="D6205" s="1"/>
      <c r="E6205" s="1"/>
      <c r="F6205" s="8"/>
      <c r="IP6205" s="9"/>
      <c r="IQ6205" s="9"/>
      <c r="IR6205" s="9"/>
      <c r="IS6205" s="9"/>
      <c r="IT6205" s="9"/>
      <c r="IU6205" s="9"/>
      <c r="IV6205" s="9"/>
    </row>
    <row r="6206" s="5" customFormat="1" ht="15.75" customHeight="1" spans="3:256">
      <c r="C6206" s="7"/>
      <c r="D6206" s="1"/>
      <c r="E6206" s="1"/>
      <c r="F6206" s="8"/>
      <c r="IP6206" s="9"/>
      <c r="IQ6206" s="9"/>
      <c r="IR6206" s="9"/>
      <c r="IS6206" s="9"/>
      <c r="IT6206" s="9"/>
      <c r="IU6206" s="9"/>
      <c r="IV6206" s="9"/>
    </row>
    <row r="6207" s="5" customFormat="1" ht="15.75" customHeight="1" spans="3:256">
      <c r="C6207" s="7"/>
      <c r="D6207" s="1"/>
      <c r="E6207" s="1"/>
      <c r="F6207" s="8"/>
      <c r="IP6207" s="9"/>
      <c r="IQ6207" s="9"/>
      <c r="IR6207" s="9"/>
      <c r="IS6207" s="9"/>
      <c r="IT6207" s="9"/>
      <c r="IU6207" s="9"/>
      <c r="IV6207" s="9"/>
    </row>
    <row r="6208" s="5" customFormat="1" ht="15.75" customHeight="1" spans="3:256">
      <c r="C6208" s="7"/>
      <c r="D6208" s="1"/>
      <c r="E6208" s="1"/>
      <c r="F6208" s="8"/>
      <c r="IP6208" s="9"/>
      <c r="IQ6208" s="9"/>
      <c r="IR6208" s="9"/>
      <c r="IS6208" s="9"/>
      <c r="IT6208" s="9"/>
      <c r="IU6208" s="9"/>
      <c r="IV6208" s="9"/>
    </row>
    <row r="6209" s="5" customFormat="1" ht="15.75" customHeight="1" spans="3:256">
      <c r="C6209" s="7"/>
      <c r="D6209" s="1"/>
      <c r="E6209" s="1"/>
      <c r="F6209" s="8"/>
      <c r="IP6209" s="9"/>
      <c r="IQ6209" s="9"/>
      <c r="IR6209" s="9"/>
      <c r="IS6209" s="9"/>
      <c r="IT6209" s="9"/>
      <c r="IU6209" s="9"/>
      <c r="IV6209" s="9"/>
    </row>
    <row r="6210" s="5" customFormat="1" ht="15.75" customHeight="1" spans="3:256">
      <c r="C6210" s="7"/>
      <c r="D6210" s="1"/>
      <c r="E6210" s="1"/>
      <c r="F6210" s="8"/>
      <c r="IP6210" s="9"/>
      <c r="IQ6210" s="9"/>
      <c r="IR6210" s="9"/>
      <c r="IS6210" s="9"/>
      <c r="IT6210" s="9"/>
      <c r="IU6210" s="9"/>
      <c r="IV6210" s="9"/>
    </row>
    <row r="6211" s="5" customFormat="1" ht="15.75" customHeight="1" spans="3:256">
      <c r="C6211" s="7"/>
      <c r="D6211" s="1"/>
      <c r="E6211" s="1"/>
      <c r="F6211" s="8"/>
      <c r="IP6211" s="9"/>
      <c r="IQ6211" s="9"/>
      <c r="IR6211" s="9"/>
      <c r="IS6211" s="9"/>
      <c r="IT6211" s="9"/>
      <c r="IU6211" s="9"/>
      <c r="IV6211" s="9"/>
    </row>
    <row r="6212" s="5" customFormat="1" ht="15.75" customHeight="1" spans="3:256">
      <c r="C6212" s="7"/>
      <c r="D6212" s="1"/>
      <c r="E6212" s="1"/>
      <c r="F6212" s="8"/>
      <c r="IP6212" s="9"/>
      <c r="IQ6212" s="9"/>
      <c r="IR6212" s="9"/>
      <c r="IS6212" s="9"/>
      <c r="IT6212" s="9"/>
      <c r="IU6212" s="9"/>
      <c r="IV6212" s="9"/>
    </row>
    <row r="6213" s="5" customFormat="1" ht="15.75" customHeight="1" spans="3:256">
      <c r="C6213" s="7"/>
      <c r="D6213" s="1"/>
      <c r="E6213" s="1"/>
      <c r="F6213" s="8"/>
      <c r="IP6213" s="9"/>
      <c r="IQ6213" s="9"/>
      <c r="IR6213" s="9"/>
      <c r="IS6213" s="9"/>
      <c r="IT6213" s="9"/>
      <c r="IU6213" s="9"/>
      <c r="IV6213" s="9"/>
    </row>
    <row r="6214" s="5" customFormat="1" ht="15.75" customHeight="1" spans="3:256">
      <c r="C6214" s="7"/>
      <c r="D6214" s="1"/>
      <c r="E6214" s="1"/>
      <c r="F6214" s="8"/>
      <c r="IP6214" s="9"/>
      <c r="IQ6214" s="9"/>
      <c r="IR6214" s="9"/>
      <c r="IS6214" s="9"/>
      <c r="IT6214" s="9"/>
      <c r="IU6214" s="9"/>
      <c r="IV6214" s="9"/>
    </row>
    <row r="6215" s="5" customFormat="1" ht="15.75" customHeight="1" spans="3:256">
      <c r="C6215" s="7"/>
      <c r="D6215" s="1"/>
      <c r="E6215" s="1"/>
      <c r="F6215" s="8"/>
      <c r="IP6215" s="9"/>
      <c r="IQ6215" s="9"/>
      <c r="IR6215" s="9"/>
      <c r="IS6215" s="9"/>
      <c r="IT6215" s="9"/>
      <c r="IU6215" s="9"/>
      <c r="IV6215" s="9"/>
    </row>
    <row r="6216" s="5" customFormat="1" ht="15.75" customHeight="1" spans="3:256">
      <c r="C6216" s="7"/>
      <c r="D6216" s="1"/>
      <c r="E6216" s="1"/>
      <c r="F6216" s="8"/>
      <c r="IP6216" s="9"/>
      <c r="IQ6216" s="9"/>
      <c r="IR6216" s="9"/>
      <c r="IS6216" s="9"/>
      <c r="IT6216" s="9"/>
      <c r="IU6216" s="9"/>
      <c r="IV6216" s="9"/>
    </row>
    <row r="6217" s="5" customFormat="1" ht="15.75" customHeight="1" spans="3:256">
      <c r="C6217" s="7"/>
      <c r="D6217" s="1"/>
      <c r="E6217" s="1"/>
      <c r="F6217" s="8"/>
      <c r="IP6217" s="9"/>
      <c r="IQ6217" s="9"/>
      <c r="IR6217" s="9"/>
      <c r="IS6217" s="9"/>
      <c r="IT6217" s="9"/>
      <c r="IU6217" s="9"/>
      <c r="IV6217" s="9"/>
    </row>
    <row r="6218" s="5" customFormat="1" ht="15.75" customHeight="1" spans="3:256">
      <c r="C6218" s="7"/>
      <c r="D6218" s="1"/>
      <c r="E6218" s="1"/>
      <c r="F6218" s="8"/>
      <c r="IP6218" s="9"/>
      <c r="IQ6218" s="9"/>
      <c r="IR6218" s="9"/>
      <c r="IS6218" s="9"/>
      <c r="IT6218" s="9"/>
      <c r="IU6218" s="9"/>
      <c r="IV6218" s="9"/>
    </row>
    <row r="6219" s="5" customFormat="1" ht="15.75" customHeight="1" spans="3:256">
      <c r="C6219" s="7"/>
      <c r="D6219" s="1"/>
      <c r="E6219" s="1"/>
      <c r="F6219" s="8"/>
      <c r="IP6219" s="9"/>
      <c r="IQ6219" s="9"/>
      <c r="IR6219" s="9"/>
      <c r="IS6219" s="9"/>
      <c r="IT6219" s="9"/>
      <c r="IU6219" s="9"/>
      <c r="IV6219" s="9"/>
    </row>
    <row r="6220" s="5" customFormat="1" ht="15.75" customHeight="1" spans="3:256">
      <c r="C6220" s="7"/>
      <c r="D6220" s="1"/>
      <c r="E6220" s="1"/>
      <c r="F6220" s="8"/>
      <c r="IP6220" s="9"/>
      <c r="IQ6220" s="9"/>
      <c r="IR6220" s="9"/>
      <c r="IS6220" s="9"/>
      <c r="IT6220" s="9"/>
      <c r="IU6220" s="9"/>
      <c r="IV6220" s="9"/>
    </row>
    <row r="6221" s="5" customFormat="1" ht="15.75" customHeight="1" spans="3:256">
      <c r="C6221" s="7"/>
      <c r="D6221" s="1"/>
      <c r="E6221" s="1"/>
      <c r="F6221" s="8"/>
      <c r="IP6221" s="9"/>
      <c r="IQ6221" s="9"/>
      <c r="IR6221" s="9"/>
      <c r="IS6221" s="9"/>
      <c r="IT6221" s="9"/>
      <c r="IU6221" s="9"/>
      <c r="IV6221" s="9"/>
    </row>
    <row r="6222" s="5" customFormat="1" ht="15.75" customHeight="1" spans="3:256">
      <c r="C6222" s="7"/>
      <c r="D6222" s="1"/>
      <c r="E6222" s="1"/>
      <c r="F6222" s="8"/>
      <c r="IP6222" s="9"/>
      <c r="IQ6222" s="9"/>
      <c r="IR6222" s="9"/>
      <c r="IS6222" s="9"/>
      <c r="IT6222" s="9"/>
      <c r="IU6222" s="9"/>
      <c r="IV6222" s="9"/>
    </row>
    <row r="6223" s="5" customFormat="1" ht="15.75" customHeight="1" spans="3:256">
      <c r="C6223" s="7"/>
      <c r="D6223" s="1"/>
      <c r="E6223" s="1"/>
      <c r="F6223" s="8"/>
      <c r="IP6223" s="9"/>
      <c r="IQ6223" s="9"/>
      <c r="IR6223" s="9"/>
      <c r="IS6223" s="9"/>
      <c r="IT6223" s="9"/>
      <c r="IU6223" s="9"/>
      <c r="IV6223" s="9"/>
    </row>
    <row r="6224" s="5" customFormat="1" ht="15.75" customHeight="1" spans="3:256">
      <c r="C6224" s="7"/>
      <c r="D6224" s="1"/>
      <c r="E6224" s="1"/>
      <c r="F6224" s="8"/>
      <c r="IP6224" s="9"/>
      <c r="IQ6224" s="9"/>
      <c r="IR6224" s="9"/>
      <c r="IS6224" s="9"/>
      <c r="IT6224" s="9"/>
      <c r="IU6224" s="9"/>
      <c r="IV6224" s="9"/>
    </row>
    <row r="6225" s="5" customFormat="1" ht="15.75" customHeight="1" spans="3:256">
      <c r="C6225" s="7"/>
      <c r="D6225" s="1"/>
      <c r="E6225" s="1"/>
      <c r="F6225" s="8"/>
      <c r="IP6225" s="9"/>
      <c r="IQ6225" s="9"/>
      <c r="IR6225" s="9"/>
      <c r="IS6225" s="9"/>
      <c r="IT6225" s="9"/>
      <c r="IU6225" s="9"/>
      <c r="IV6225" s="9"/>
    </row>
    <row r="6226" s="5" customFormat="1" ht="15.75" customHeight="1" spans="3:256">
      <c r="C6226" s="7"/>
      <c r="D6226" s="1"/>
      <c r="E6226" s="1"/>
      <c r="F6226" s="8"/>
      <c r="IP6226" s="9"/>
      <c r="IQ6226" s="9"/>
      <c r="IR6226" s="9"/>
      <c r="IS6226" s="9"/>
      <c r="IT6226" s="9"/>
      <c r="IU6226" s="9"/>
      <c r="IV6226" s="9"/>
    </row>
    <row r="6227" s="5" customFormat="1" ht="15.75" customHeight="1" spans="3:256">
      <c r="C6227" s="7"/>
      <c r="D6227" s="1"/>
      <c r="E6227" s="1"/>
      <c r="F6227" s="8"/>
      <c r="IP6227" s="9"/>
      <c r="IQ6227" s="9"/>
      <c r="IR6227" s="9"/>
      <c r="IS6227" s="9"/>
      <c r="IT6227" s="9"/>
      <c r="IU6227" s="9"/>
      <c r="IV6227" s="9"/>
    </row>
    <row r="6228" s="5" customFormat="1" ht="15.75" customHeight="1" spans="3:256">
      <c r="C6228" s="7"/>
      <c r="D6228" s="1"/>
      <c r="E6228" s="1"/>
      <c r="F6228" s="8"/>
      <c r="IP6228" s="9"/>
      <c r="IQ6228" s="9"/>
      <c r="IR6228" s="9"/>
      <c r="IS6228" s="9"/>
      <c r="IT6228" s="9"/>
      <c r="IU6228" s="9"/>
      <c r="IV6228" s="9"/>
    </row>
    <row r="6229" s="5" customFormat="1" ht="15.75" customHeight="1" spans="3:256">
      <c r="C6229" s="7"/>
      <c r="D6229" s="1"/>
      <c r="E6229" s="1"/>
      <c r="F6229" s="8"/>
      <c r="IP6229" s="9"/>
      <c r="IQ6229" s="9"/>
      <c r="IR6229" s="9"/>
      <c r="IS6229" s="9"/>
      <c r="IT6229" s="9"/>
      <c r="IU6229" s="9"/>
      <c r="IV6229" s="9"/>
    </row>
    <row r="6230" s="5" customFormat="1" ht="15.75" customHeight="1" spans="3:256">
      <c r="C6230" s="7"/>
      <c r="D6230" s="1"/>
      <c r="E6230" s="1"/>
      <c r="F6230" s="8"/>
      <c r="IP6230" s="9"/>
      <c r="IQ6230" s="9"/>
      <c r="IR6230" s="9"/>
      <c r="IS6230" s="9"/>
      <c r="IT6230" s="9"/>
      <c r="IU6230" s="9"/>
      <c r="IV6230" s="9"/>
    </row>
    <row r="6231" s="5" customFormat="1" ht="15.75" customHeight="1" spans="3:256">
      <c r="C6231" s="7"/>
      <c r="D6231" s="1"/>
      <c r="E6231" s="1"/>
      <c r="F6231" s="8"/>
      <c r="IP6231" s="9"/>
      <c r="IQ6231" s="9"/>
      <c r="IR6231" s="9"/>
      <c r="IS6231" s="9"/>
      <c r="IT6231" s="9"/>
      <c r="IU6231" s="9"/>
      <c r="IV6231" s="9"/>
    </row>
    <row r="6232" s="5" customFormat="1" ht="15.75" customHeight="1" spans="3:256">
      <c r="C6232" s="7"/>
      <c r="D6232" s="1"/>
      <c r="E6232" s="1"/>
      <c r="F6232" s="8"/>
      <c r="IP6232" s="9"/>
      <c r="IQ6232" s="9"/>
      <c r="IR6232" s="9"/>
      <c r="IS6232" s="9"/>
      <c r="IT6232" s="9"/>
      <c r="IU6232" s="9"/>
      <c r="IV6232" s="9"/>
    </row>
    <row r="6233" s="5" customFormat="1" ht="15.75" customHeight="1" spans="3:256">
      <c r="C6233" s="7"/>
      <c r="D6233" s="1"/>
      <c r="E6233" s="1"/>
      <c r="F6233" s="8"/>
      <c r="IP6233" s="9"/>
      <c r="IQ6233" s="9"/>
      <c r="IR6233" s="9"/>
      <c r="IS6233" s="9"/>
      <c r="IT6233" s="9"/>
      <c r="IU6233" s="9"/>
      <c r="IV6233" s="9"/>
    </row>
    <row r="6234" s="5" customFormat="1" ht="15.75" customHeight="1" spans="3:256">
      <c r="C6234" s="7"/>
      <c r="D6234" s="1"/>
      <c r="E6234" s="1"/>
      <c r="F6234" s="8"/>
      <c r="IP6234" s="9"/>
      <c r="IQ6234" s="9"/>
      <c r="IR6234" s="9"/>
      <c r="IS6234" s="9"/>
      <c r="IT6234" s="9"/>
      <c r="IU6234" s="9"/>
      <c r="IV6234" s="9"/>
    </row>
    <row r="6235" s="5" customFormat="1" ht="15.75" customHeight="1" spans="3:256">
      <c r="C6235" s="7"/>
      <c r="D6235" s="1"/>
      <c r="E6235" s="1"/>
      <c r="F6235" s="8"/>
      <c r="IP6235" s="9"/>
      <c r="IQ6235" s="9"/>
      <c r="IR6235" s="9"/>
      <c r="IS6235" s="9"/>
      <c r="IT6235" s="9"/>
      <c r="IU6235" s="9"/>
      <c r="IV6235" s="9"/>
    </row>
    <row r="6236" s="5" customFormat="1" ht="15.75" customHeight="1" spans="3:256">
      <c r="C6236" s="7"/>
      <c r="D6236" s="1"/>
      <c r="E6236" s="1"/>
      <c r="F6236" s="8"/>
      <c r="IP6236" s="9"/>
      <c r="IQ6236" s="9"/>
      <c r="IR6236" s="9"/>
      <c r="IS6236" s="9"/>
      <c r="IT6236" s="9"/>
      <c r="IU6236" s="9"/>
      <c r="IV6236" s="9"/>
    </row>
    <row r="6237" s="5" customFormat="1" ht="15.75" customHeight="1" spans="3:256">
      <c r="C6237" s="7"/>
      <c r="D6237" s="1"/>
      <c r="E6237" s="1"/>
      <c r="F6237" s="8"/>
      <c r="IP6237" s="9"/>
      <c r="IQ6237" s="9"/>
      <c r="IR6237" s="9"/>
      <c r="IS6237" s="9"/>
      <c r="IT6237" s="9"/>
      <c r="IU6237" s="9"/>
      <c r="IV6237" s="9"/>
    </row>
    <row r="6238" s="5" customFormat="1" ht="15.75" customHeight="1" spans="3:256">
      <c r="C6238" s="7"/>
      <c r="D6238" s="1"/>
      <c r="E6238" s="1"/>
      <c r="F6238" s="8"/>
      <c r="IP6238" s="9"/>
      <c r="IQ6238" s="9"/>
      <c r="IR6238" s="9"/>
      <c r="IS6238" s="9"/>
      <c r="IT6238" s="9"/>
      <c r="IU6238" s="9"/>
      <c r="IV6238" s="9"/>
    </row>
    <row r="6239" s="5" customFormat="1" ht="15.75" customHeight="1" spans="3:256">
      <c r="C6239" s="7"/>
      <c r="D6239" s="1"/>
      <c r="E6239" s="1"/>
      <c r="F6239" s="8"/>
      <c r="IP6239" s="9"/>
      <c r="IQ6239" s="9"/>
      <c r="IR6239" s="9"/>
      <c r="IS6239" s="9"/>
      <c r="IT6239" s="9"/>
      <c r="IU6239" s="9"/>
      <c r="IV6239" s="9"/>
    </row>
    <row r="6240" s="5" customFormat="1" ht="15.75" customHeight="1" spans="3:256">
      <c r="C6240" s="7"/>
      <c r="D6240" s="1"/>
      <c r="E6240" s="1"/>
      <c r="F6240" s="8"/>
      <c r="IP6240" s="9"/>
      <c r="IQ6240" s="9"/>
      <c r="IR6240" s="9"/>
      <c r="IS6240" s="9"/>
      <c r="IT6240" s="9"/>
      <c r="IU6240" s="9"/>
      <c r="IV6240" s="9"/>
    </row>
    <row r="6241" s="5" customFormat="1" ht="15.75" customHeight="1" spans="3:256">
      <c r="C6241" s="7"/>
      <c r="D6241" s="1"/>
      <c r="E6241" s="1"/>
      <c r="F6241" s="8"/>
      <c r="IP6241" s="9"/>
      <c r="IQ6241" s="9"/>
      <c r="IR6241" s="9"/>
      <c r="IS6241" s="9"/>
      <c r="IT6241" s="9"/>
      <c r="IU6241" s="9"/>
      <c r="IV6241" s="9"/>
    </row>
    <row r="6242" s="5" customFormat="1" ht="15.75" customHeight="1" spans="3:256">
      <c r="C6242" s="7"/>
      <c r="D6242" s="1"/>
      <c r="E6242" s="1"/>
      <c r="F6242" s="8"/>
      <c r="IP6242" s="9"/>
      <c r="IQ6242" s="9"/>
      <c r="IR6242" s="9"/>
      <c r="IS6242" s="9"/>
      <c r="IT6242" s="9"/>
      <c r="IU6242" s="9"/>
      <c r="IV6242" s="9"/>
    </row>
    <row r="6243" s="5" customFormat="1" ht="15.75" customHeight="1" spans="3:256">
      <c r="C6243" s="7"/>
      <c r="D6243" s="1"/>
      <c r="E6243" s="1"/>
      <c r="F6243" s="8"/>
      <c r="IP6243" s="9"/>
      <c r="IQ6243" s="9"/>
      <c r="IR6243" s="9"/>
      <c r="IS6243" s="9"/>
      <c r="IT6243" s="9"/>
      <c r="IU6243" s="9"/>
      <c r="IV6243" s="9"/>
    </row>
    <row r="6244" s="5" customFormat="1" ht="15.75" customHeight="1" spans="3:256">
      <c r="C6244" s="7"/>
      <c r="D6244" s="1"/>
      <c r="E6244" s="1"/>
      <c r="F6244" s="8"/>
      <c r="IP6244" s="9"/>
      <c r="IQ6244" s="9"/>
      <c r="IR6244" s="9"/>
      <c r="IS6244" s="9"/>
      <c r="IT6244" s="9"/>
      <c r="IU6244" s="9"/>
      <c r="IV6244" s="9"/>
    </row>
    <row r="6245" s="5" customFormat="1" ht="15.75" customHeight="1" spans="3:256">
      <c r="C6245" s="7"/>
      <c r="D6245" s="1"/>
      <c r="E6245" s="1"/>
      <c r="F6245" s="8"/>
      <c r="IP6245" s="9"/>
      <c r="IQ6245" s="9"/>
      <c r="IR6245" s="9"/>
      <c r="IS6245" s="9"/>
      <c r="IT6245" s="9"/>
      <c r="IU6245" s="9"/>
      <c r="IV6245" s="9"/>
    </row>
    <row r="6246" s="5" customFormat="1" ht="15.75" customHeight="1" spans="3:256">
      <c r="C6246" s="7"/>
      <c r="D6246" s="1"/>
      <c r="E6246" s="1"/>
      <c r="F6246" s="8"/>
      <c r="IP6246" s="9"/>
      <c r="IQ6246" s="9"/>
      <c r="IR6246" s="9"/>
      <c r="IS6246" s="9"/>
      <c r="IT6246" s="9"/>
      <c r="IU6246" s="9"/>
      <c r="IV6246" s="9"/>
    </row>
    <row r="6247" s="5" customFormat="1" ht="15.75" customHeight="1" spans="3:256">
      <c r="C6247" s="7"/>
      <c r="D6247" s="1"/>
      <c r="E6247" s="1"/>
      <c r="F6247" s="8"/>
      <c r="IP6247" s="9"/>
      <c r="IQ6247" s="9"/>
      <c r="IR6247" s="9"/>
      <c r="IS6247" s="9"/>
      <c r="IT6247" s="9"/>
      <c r="IU6247" s="9"/>
      <c r="IV6247" s="9"/>
    </row>
    <row r="6248" s="5" customFormat="1" ht="15.75" customHeight="1" spans="3:256">
      <c r="C6248" s="7"/>
      <c r="D6248" s="1"/>
      <c r="E6248" s="1"/>
      <c r="F6248" s="8"/>
      <c r="IP6248" s="9"/>
      <c r="IQ6248" s="9"/>
      <c r="IR6248" s="9"/>
      <c r="IS6248" s="9"/>
      <c r="IT6248" s="9"/>
      <c r="IU6248" s="9"/>
      <c r="IV6248" s="9"/>
    </row>
    <row r="6249" s="5" customFormat="1" ht="15.75" customHeight="1" spans="3:256">
      <c r="C6249" s="7"/>
      <c r="D6249" s="1"/>
      <c r="E6249" s="1"/>
      <c r="F6249" s="8"/>
      <c r="IP6249" s="9"/>
      <c r="IQ6249" s="9"/>
      <c r="IR6249" s="9"/>
      <c r="IS6249" s="9"/>
      <c r="IT6249" s="9"/>
      <c r="IU6249" s="9"/>
      <c r="IV6249" s="9"/>
    </row>
    <row r="6250" s="5" customFormat="1" ht="15.75" customHeight="1" spans="3:256">
      <c r="C6250" s="7"/>
      <c r="D6250" s="1"/>
      <c r="E6250" s="1"/>
      <c r="F6250" s="8"/>
      <c r="IP6250" s="9"/>
      <c r="IQ6250" s="9"/>
      <c r="IR6250" s="9"/>
      <c r="IS6250" s="9"/>
      <c r="IT6250" s="9"/>
      <c r="IU6250" s="9"/>
      <c r="IV6250" s="9"/>
    </row>
    <row r="6251" s="5" customFormat="1" ht="15.75" customHeight="1" spans="3:256">
      <c r="C6251" s="7"/>
      <c r="D6251" s="1"/>
      <c r="E6251" s="1"/>
      <c r="F6251" s="8"/>
      <c r="IP6251" s="9"/>
      <c r="IQ6251" s="9"/>
      <c r="IR6251" s="9"/>
      <c r="IS6251" s="9"/>
      <c r="IT6251" s="9"/>
      <c r="IU6251" s="9"/>
      <c r="IV6251" s="9"/>
    </row>
    <row r="6252" s="5" customFormat="1" ht="15.75" customHeight="1" spans="3:256">
      <c r="C6252" s="7"/>
      <c r="D6252" s="1"/>
      <c r="E6252" s="1"/>
      <c r="F6252" s="8"/>
      <c r="IP6252" s="9"/>
      <c r="IQ6252" s="9"/>
      <c r="IR6252" s="9"/>
      <c r="IS6252" s="9"/>
      <c r="IT6252" s="9"/>
      <c r="IU6252" s="9"/>
      <c r="IV6252" s="9"/>
    </row>
    <row r="6253" s="5" customFormat="1" ht="15.75" customHeight="1" spans="3:256">
      <c r="C6253" s="7"/>
      <c r="D6253" s="1"/>
      <c r="E6253" s="1"/>
      <c r="F6253" s="8"/>
      <c r="IP6253" s="9"/>
      <c r="IQ6253" s="9"/>
      <c r="IR6253" s="9"/>
      <c r="IS6253" s="9"/>
      <c r="IT6253" s="9"/>
      <c r="IU6253" s="9"/>
      <c r="IV6253" s="9"/>
    </row>
    <row r="6254" s="5" customFormat="1" ht="15.75" customHeight="1" spans="3:256">
      <c r="C6254" s="7"/>
      <c r="D6254" s="1"/>
      <c r="E6254" s="1"/>
      <c r="F6254" s="8"/>
      <c r="IP6254" s="9"/>
      <c r="IQ6254" s="9"/>
      <c r="IR6254" s="9"/>
      <c r="IS6254" s="9"/>
      <c r="IT6254" s="9"/>
      <c r="IU6254" s="9"/>
      <c r="IV6254" s="9"/>
    </row>
    <row r="6255" s="5" customFormat="1" ht="15.75" customHeight="1" spans="3:256">
      <c r="C6255" s="7"/>
      <c r="D6255" s="1"/>
      <c r="E6255" s="1"/>
      <c r="F6255" s="8"/>
      <c r="IP6255" s="9"/>
      <c r="IQ6255" s="9"/>
      <c r="IR6255" s="9"/>
      <c r="IS6255" s="9"/>
      <c r="IT6255" s="9"/>
      <c r="IU6255" s="9"/>
      <c r="IV6255" s="9"/>
    </row>
    <row r="6256" s="5" customFormat="1" ht="15.75" customHeight="1" spans="3:256">
      <c r="C6256" s="7"/>
      <c r="D6256" s="1"/>
      <c r="E6256" s="1"/>
      <c r="F6256" s="8"/>
      <c r="IP6256" s="9"/>
      <c r="IQ6256" s="9"/>
      <c r="IR6256" s="9"/>
      <c r="IS6256" s="9"/>
      <c r="IT6256" s="9"/>
      <c r="IU6256" s="9"/>
      <c r="IV6256" s="9"/>
    </row>
    <row r="6257" s="5" customFormat="1" ht="15.75" customHeight="1" spans="3:256">
      <c r="C6257" s="7"/>
      <c r="D6257" s="1"/>
      <c r="E6257" s="1"/>
      <c r="F6257" s="8"/>
      <c r="IP6257" s="9"/>
      <c r="IQ6257" s="9"/>
      <c r="IR6257" s="9"/>
      <c r="IS6257" s="9"/>
      <c r="IT6257" s="9"/>
      <c r="IU6257" s="9"/>
      <c r="IV6257" s="9"/>
    </row>
    <row r="6258" s="5" customFormat="1" ht="15.75" customHeight="1" spans="3:256">
      <c r="C6258" s="7"/>
      <c r="D6258" s="1"/>
      <c r="E6258" s="1"/>
      <c r="F6258" s="8"/>
      <c r="IP6258" s="9"/>
      <c r="IQ6258" s="9"/>
      <c r="IR6258" s="9"/>
      <c r="IS6258" s="9"/>
      <c r="IT6258" s="9"/>
      <c r="IU6258" s="9"/>
      <c r="IV6258" s="9"/>
    </row>
    <row r="6259" s="5" customFormat="1" ht="15.75" customHeight="1" spans="3:256">
      <c r="C6259" s="7"/>
      <c r="D6259" s="1"/>
      <c r="E6259" s="1"/>
      <c r="F6259" s="8"/>
      <c r="IP6259" s="9"/>
      <c r="IQ6259" s="9"/>
      <c r="IR6259" s="9"/>
      <c r="IS6259" s="9"/>
      <c r="IT6259" s="9"/>
      <c r="IU6259" s="9"/>
      <c r="IV6259" s="9"/>
    </row>
    <row r="6260" s="5" customFormat="1" ht="15.75" customHeight="1" spans="3:256">
      <c r="C6260" s="7"/>
      <c r="D6260" s="1"/>
      <c r="E6260" s="1"/>
      <c r="F6260" s="8"/>
      <c r="IP6260" s="9"/>
      <c r="IQ6260" s="9"/>
      <c r="IR6260" s="9"/>
      <c r="IS6260" s="9"/>
      <c r="IT6260" s="9"/>
      <c r="IU6260" s="9"/>
      <c r="IV6260" s="9"/>
    </row>
    <row r="6261" s="5" customFormat="1" ht="15.75" customHeight="1" spans="3:256">
      <c r="C6261" s="7"/>
      <c r="D6261" s="1"/>
      <c r="E6261" s="1"/>
      <c r="F6261" s="8"/>
      <c r="IP6261" s="9"/>
      <c r="IQ6261" s="9"/>
      <c r="IR6261" s="9"/>
      <c r="IS6261" s="9"/>
      <c r="IT6261" s="9"/>
      <c r="IU6261" s="9"/>
      <c r="IV6261" s="9"/>
    </row>
    <row r="6262" s="5" customFormat="1" ht="15.75" customHeight="1" spans="3:256">
      <c r="C6262" s="7"/>
      <c r="D6262" s="1"/>
      <c r="E6262" s="1"/>
      <c r="F6262" s="8"/>
      <c r="IP6262" s="9"/>
      <c r="IQ6262" s="9"/>
      <c r="IR6262" s="9"/>
      <c r="IS6262" s="9"/>
      <c r="IT6262" s="9"/>
      <c r="IU6262" s="9"/>
      <c r="IV6262" s="9"/>
    </row>
    <row r="6263" s="5" customFormat="1" ht="15.75" customHeight="1" spans="3:256">
      <c r="C6263" s="7"/>
      <c r="D6263" s="1"/>
      <c r="E6263" s="1"/>
      <c r="F6263" s="8"/>
      <c r="IP6263" s="9"/>
      <c r="IQ6263" s="9"/>
      <c r="IR6263" s="9"/>
      <c r="IS6263" s="9"/>
      <c r="IT6263" s="9"/>
      <c r="IU6263" s="9"/>
      <c r="IV6263" s="9"/>
    </row>
    <row r="6264" s="5" customFormat="1" ht="15.75" customHeight="1" spans="3:256">
      <c r="C6264" s="7"/>
      <c r="D6264" s="1"/>
      <c r="E6264" s="1"/>
      <c r="F6264" s="8"/>
      <c r="IP6264" s="9"/>
      <c r="IQ6264" s="9"/>
      <c r="IR6264" s="9"/>
      <c r="IS6264" s="9"/>
      <c r="IT6264" s="9"/>
      <c r="IU6264" s="9"/>
      <c r="IV6264" s="9"/>
    </row>
    <row r="6265" s="5" customFormat="1" ht="15.75" customHeight="1" spans="3:256">
      <c r="C6265" s="7"/>
      <c r="D6265" s="1"/>
      <c r="E6265" s="1"/>
      <c r="F6265" s="8"/>
      <c r="IP6265" s="9"/>
      <c r="IQ6265" s="9"/>
      <c r="IR6265" s="9"/>
      <c r="IS6265" s="9"/>
      <c r="IT6265" s="9"/>
      <c r="IU6265" s="9"/>
      <c r="IV6265" s="9"/>
    </row>
    <row r="6266" s="5" customFormat="1" ht="15.75" customHeight="1" spans="3:256">
      <c r="C6266" s="7"/>
      <c r="D6266" s="1"/>
      <c r="E6266" s="1"/>
      <c r="F6266" s="8"/>
      <c r="IP6266" s="9"/>
      <c r="IQ6266" s="9"/>
      <c r="IR6266" s="9"/>
      <c r="IS6266" s="9"/>
      <c r="IT6266" s="9"/>
      <c r="IU6266" s="9"/>
      <c r="IV6266" s="9"/>
    </row>
    <row r="6267" s="5" customFormat="1" ht="15.75" customHeight="1" spans="3:256">
      <c r="C6267" s="7"/>
      <c r="D6267" s="1"/>
      <c r="E6267" s="1"/>
      <c r="F6267" s="8"/>
      <c r="IP6267" s="9"/>
      <c r="IQ6267" s="9"/>
      <c r="IR6267" s="9"/>
      <c r="IS6267" s="9"/>
      <c r="IT6267" s="9"/>
      <c r="IU6267" s="9"/>
      <c r="IV6267" s="9"/>
    </row>
    <row r="6268" s="5" customFormat="1" ht="15.75" customHeight="1" spans="3:256">
      <c r="C6268" s="7"/>
      <c r="D6268" s="1"/>
      <c r="E6268" s="1"/>
      <c r="F6268" s="8"/>
      <c r="IP6268" s="9"/>
      <c r="IQ6268" s="9"/>
      <c r="IR6268" s="9"/>
      <c r="IS6268" s="9"/>
      <c r="IT6268" s="9"/>
      <c r="IU6268" s="9"/>
      <c r="IV6268" s="9"/>
    </row>
    <row r="6269" s="5" customFormat="1" ht="15.75" customHeight="1" spans="3:256">
      <c r="C6269" s="7"/>
      <c r="D6269" s="1"/>
      <c r="E6269" s="1"/>
      <c r="F6269" s="8"/>
      <c r="IP6269" s="9"/>
      <c r="IQ6269" s="9"/>
      <c r="IR6269" s="9"/>
      <c r="IS6269" s="9"/>
      <c r="IT6269" s="9"/>
      <c r="IU6269" s="9"/>
      <c r="IV6269" s="9"/>
    </row>
    <row r="6270" s="5" customFormat="1" ht="15.75" customHeight="1" spans="3:256">
      <c r="C6270" s="7"/>
      <c r="D6270" s="1"/>
      <c r="E6270" s="1"/>
      <c r="F6270" s="8"/>
      <c r="IP6270" s="9"/>
      <c r="IQ6270" s="9"/>
      <c r="IR6270" s="9"/>
      <c r="IS6270" s="9"/>
      <c r="IT6270" s="9"/>
      <c r="IU6270" s="9"/>
      <c r="IV6270" s="9"/>
    </row>
    <row r="6271" s="5" customFormat="1" ht="15.75" customHeight="1" spans="3:256">
      <c r="C6271" s="7"/>
      <c r="D6271" s="1"/>
      <c r="E6271" s="1"/>
      <c r="F6271" s="8"/>
      <c r="IP6271" s="9"/>
      <c r="IQ6271" s="9"/>
      <c r="IR6271" s="9"/>
      <c r="IS6271" s="9"/>
      <c r="IT6271" s="9"/>
      <c r="IU6271" s="9"/>
      <c r="IV6271" s="9"/>
    </row>
    <row r="6272" s="5" customFormat="1" ht="15.75" customHeight="1" spans="3:256">
      <c r="C6272" s="7"/>
      <c r="D6272" s="1"/>
      <c r="E6272" s="1"/>
      <c r="F6272" s="8"/>
      <c r="IP6272" s="9"/>
      <c r="IQ6272" s="9"/>
      <c r="IR6272" s="9"/>
      <c r="IS6272" s="9"/>
      <c r="IT6272" s="9"/>
      <c r="IU6272" s="9"/>
      <c r="IV6272" s="9"/>
    </row>
    <row r="6273" s="5" customFormat="1" ht="15.75" customHeight="1" spans="3:256">
      <c r="C6273" s="7"/>
      <c r="D6273" s="1"/>
      <c r="E6273" s="1"/>
      <c r="F6273" s="8"/>
      <c r="IP6273" s="9"/>
      <c r="IQ6273" s="9"/>
      <c r="IR6273" s="9"/>
      <c r="IS6273" s="9"/>
      <c r="IT6273" s="9"/>
      <c r="IU6273" s="9"/>
      <c r="IV6273" s="9"/>
    </row>
    <row r="6274" s="5" customFormat="1" ht="15.75" customHeight="1" spans="3:256">
      <c r="C6274" s="7"/>
      <c r="D6274" s="1"/>
      <c r="E6274" s="1"/>
      <c r="F6274" s="8"/>
      <c r="IP6274" s="9"/>
      <c r="IQ6274" s="9"/>
      <c r="IR6274" s="9"/>
      <c r="IS6274" s="9"/>
      <c r="IT6274" s="9"/>
      <c r="IU6274" s="9"/>
      <c r="IV6274" s="9"/>
    </row>
    <row r="6275" s="5" customFormat="1" ht="15.75" customHeight="1" spans="3:256">
      <c r="C6275" s="7"/>
      <c r="D6275" s="1"/>
      <c r="E6275" s="1"/>
      <c r="F6275" s="8"/>
      <c r="IP6275" s="9"/>
      <c r="IQ6275" s="9"/>
      <c r="IR6275" s="9"/>
      <c r="IS6275" s="9"/>
      <c r="IT6275" s="9"/>
      <c r="IU6275" s="9"/>
      <c r="IV6275" s="9"/>
    </row>
    <row r="6276" s="5" customFormat="1" ht="15.75" customHeight="1" spans="3:256">
      <c r="C6276" s="7"/>
      <c r="D6276" s="1"/>
      <c r="E6276" s="1"/>
      <c r="F6276" s="8"/>
      <c r="IP6276" s="9"/>
      <c r="IQ6276" s="9"/>
      <c r="IR6276" s="9"/>
      <c r="IS6276" s="9"/>
      <c r="IT6276" s="9"/>
      <c r="IU6276" s="9"/>
      <c r="IV6276" s="9"/>
    </row>
    <row r="6277" s="5" customFormat="1" ht="15.75" customHeight="1" spans="3:256">
      <c r="C6277" s="7"/>
      <c r="D6277" s="1"/>
      <c r="E6277" s="1"/>
      <c r="F6277" s="8"/>
      <c r="IP6277" s="9"/>
      <c r="IQ6277" s="9"/>
      <c r="IR6277" s="9"/>
      <c r="IS6277" s="9"/>
      <c r="IT6277" s="9"/>
      <c r="IU6277" s="9"/>
      <c r="IV6277" s="9"/>
    </row>
    <row r="6278" s="5" customFormat="1" ht="15.75" customHeight="1" spans="3:256">
      <c r="C6278" s="7"/>
      <c r="D6278" s="1"/>
      <c r="E6278" s="1"/>
      <c r="F6278" s="8"/>
      <c r="IP6278" s="9"/>
      <c r="IQ6278" s="9"/>
      <c r="IR6278" s="9"/>
      <c r="IS6278" s="9"/>
      <c r="IT6278" s="9"/>
      <c r="IU6278" s="9"/>
      <c r="IV6278" s="9"/>
    </row>
    <row r="6279" s="5" customFormat="1" ht="15.75" customHeight="1" spans="3:256">
      <c r="C6279" s="7"/>
      <c r="D6279" s="1"/>
      <c r="E6279" s="1"/>
      <c r="F6279" s="8"/>
      <c r="IP6279" s="9"/>
      <c r="IQ6279" s="9"/>
      <c r="IR6279" s="9"/>
      <c r="IS6279" s="9"/>
      <c r="IT6279" s="9"/>
      <c r="IU6279" s="9"/>
      <c r="IV6279" s="9"/>
    </row>
    <row r="6280" s="5" customFormat="1" ht="15.75" customHeight="1" spans="3:256">
      <c r="C6280" s="7"/>
      <c r="D6280" s="1"/>
      <c r="E6280" s="1"/>
      <c r="F6280" s="8"/>
      <c r="IP6280" s="9"/>
      <c r="IQ6280" s="9"/>
      <c r="IR6280" s="9"/>
      <c r="IS6280" s="9"/>
      <c r="IT6280" s="9"/>
      <c r="IU6280" s="9"/>
      <c r="IV6280" s="9"/>
    </row>
    <row r="6281" s="5" customFormat="1" ht="15.75" customHeight="1" spans="3:256">
      <c r="C6281" s="7"/>
      <c r="D6281" s="1"/>
      <c r="E6281" s="1"/>
      <c r="F6281" s="8"/>
      <c r="IP6281" s="9"/>
      <c r="IQ6281" s="9"/>
      <c r="IR6281" s="9"/>
      <c r="IS6281" s="9"/>
      <c r="IT6281" s="9"/>
      <c r="IU6281" s="9"/>
      <c r="IV6281" s="9"/>
    </row>
    <row r="6282" s="5" customFormat="1" ht="15.75" customHeight="1" spans="3:256">
      <c r="C6282" s="7"/>
      <c r="D6282" s="1"/>
      <c r="E6282" s="1"/>
      <c r="F6282" s="8"/>
      <c r="IP6282" s="9"/>
      <c r="IQ6282" s="9"/>
      <c r="IR6282" s="9"/>
      <c r="IS6282" s="9"/>
      <c r="IT6282" s="9"/>
      <c r="IU6282" s="9"/>
      <c r="IV6282" s="9"/>
    </row>
    <row r="6283" s="5" customFormat="1" ht="15.75" customHeight="1" spans="3:256">
      <c r="C6283" s="7"/>
      <c r="D6283" s="1"/>
      <c r="E6283" s="1"/>
      <c r="F6283" s="8"/>
      <c r="IP6283" s="9"/>
      <c r="IQ6283" s="9"/>
      <c r="IR6283" s="9"/>
      <c r="IS6283" s="9"/>
      <c r="IT6283" s="9"/>
      <c r="IU6283" s="9"/>
      <c r="IV6283" s="9"/>
    </row>
    <row r="6284" s="5" customFormat="1" ht="15.75" customHeight="1" spans="3:256">
      <c r="C6284" s="7"/>
      <c r="D6284" s="1"/>
      <c r="E6284" s="1"/>
      <c r="F6284" s="8"/>
      <c r="IP6284" s="9"/>
      <c r="IQ6284" s="9"/>
      <c r="IR6284" s="9"/>
      <c r="IS6284" s="9"/>
      <c r="IT6284" s="9"/>
      <c r="IU6284" s="9"/>
      <c r="IV6284" s="9"/>
    </row>
    <row r="6285" s="5" customFormat="1" ht="15.75" customHeight="1" spans="3:256">
      <c r="C6285" s="7"/>
      <c r="D6285" s="1"/>
      <c r="E6285" s="1"/>
      <c r="F6285" s="8"/>
      <c r="IP6285" s="9"/>
      <c r="IQ6285" s="9"/>
      <c r="IR6285" s="9"/>
      <c r="IS6285" s="9"/>
      <c r="IT6285" s="9"/>
      <c r="IU6285" s="9"/>
      <c r="IV6285" s="9"/>
    </row>
    <row r="6286" s="5" customFormat="1" ht="15.75" customHeight="1" spans="3:256">
      <c r="C6286" s="7"/>
      <c r="D6286" s="1"/>
      <c r="E6286" s="1"/>
      <c r="F6286" s="8"/>
      <c r="IP6286" s="9"/>
      <c r="IQ6286" s="9"/>
      <c r="IR6286" s="9"/>
      <c r="IS6286" s="9"/>
      <c r="IT6286" s="9"/>
      <c r="IU6286" s="9"/>
      <c r="IV6286" s="9"/>
    </row>
    <row r="6287" s="5" customFormat="1" ht="15.75" customHeight="1" spans="3:256">
      <c r="C6287" s="7"/>
      <c r="D6287" s="1"/>
      <c r="E6287" s="1"/>
      <c r="F6287" s="8"/>
      <c r="IP6287" s="9"/>
      <c r="IQ6287" s="9"/>
      <c r="IR6287" s="9"/>
      <c r="IS6287" s="9"/>
      <c r="IT6287" s="9"/>
      <c r="IU6287" s="9"/>
      <c r="IV6287" s="9"/>
    </row>
    <row r="6288" s="5" customFormat="1" ht="15.75" customHeight="1" spans="3:256">
      <c r="C6288" s="7"/>
      <c r="D6288" s="1"/>
      <c r="E6288" s="1"/>
      <c r="F6288" s="8"/>
      <c r="IP6288" s="9"/>
      <c r="IQ6288" s="9"/>
      <c r="IR6288" s="9"/>
      <c r="IS6288" s="9"/>
      <c r="IT6288" s="9"/>
      <c r="IU6288" s="9"/>
      <c r="IV6288" s="9"/>
    </row>
    <row r="6289" s="5" customFormat="1" ht="15.75" customHeight="1" spans="3:256">
      <c r="C6289" s="7"/>
      <c r="D6289" s="1"/>
      <c r="E6289" s="1"/>
      <c r="F6289" s="8"/>
      <c r="IP6289" s="9"/>
      <c r="IQ6289" s="9"/>
      <c r="IR6289" s="9"/>
      <c r="IS6289" s="9"/>
      <c r="IT6289" s="9"/>
      <c r="IU6289" s="9"/>
      <c r="IV6289" s="9"/>
    </row>
    <row r="6290" s="5" customFormat="1" ht="15.75" customHeight="1" spans="3:256">
      <c r="C6290" s="7"/>
      <c r="D6290" s="1"/>
      <c r="E6290" s="1"/>
      <c r="F6290" s="8"/>
      <c r="IP6290" s="9"/>
      <c r="IQ6290" s="9"/>
      <c r="IR6290" s="9"/>
      <c r="IS6290" s="9"/>
      <c r="IT6290" s="9"/>
      <c r="IU6290" s="9"/>
      <c r="IV6290" s="9"/>
    </row>
    <row r="6291" s="5" customFormat="1" ht="15.75" customHeight="1" spans="3:256">
      <c r="C6291" s="7"/>
      <c r="D6291" s="1"/>
      <c r="E6291" s="1"/>
      <c r="F6291" s="8"/>
      <c r="IP6291" s="9"/>
      <c r="IQ6291" s="9"/>
      <c r="IR6291" s="9"/>
      <c r="IS6291" s="9"/>
      <c r="IT6291" s="9"/>
      <c r="IU6291" s="9"/>
      <c r="IV6291" s="9"/>
    </row>
    <row r="6292" s="5" customFormat="1" ht="15.75" customHeight="1" spans="3:256">
      <c r="C6292" s="7"/>
      <c r="D6292" s="1"/>
      <c r="E6292" s="1"/>
      <c r="F6292" s="8"/>
      <c r="IP6292" s="9"/>
      <c r="IQ6292" s="9"/>
      <c r="IR6292" s="9"/>
      <c r="IS6292" s="9"/>
      <c r="IT6292" s="9"/>
      <c r="IU6292" s="9"/>
      <c r="IV6292" s="9"/>
    </row>
    <row r="6293" s="5" customFormat="1" ht="15.75" customHeight="1" spans="3:256">
      <c r="C6293" s="7"/>
      <c r="D6293" s="1"/>
      <c r="E6293" s="1"/>
      <c r="F6293" s="8"/>
      <c r="IP6293" s="9"/>
      <c r="IQ6293" s="9"/>
      <c r="IR6293" s="9"/>
      <c r="IS6293" s="9"/>
      <c r="IT6293" s="9"/>
      <c r="IU6293" s="9"/>
      <c r="IV6293" s="9"/>
    </row>
    <row r="6294" s="5" customFormat="1" ht="15.75" customHeight="1" spans="3:256">
      <c r="C6294" s="7"/>
      <c r="D6294" s="1"/>
      <c r="E6294" s="1"/>
      <c r="F6294" s="8"/>
      <c r="IP6294" s="9"/>
      <c r="IQ6294" s="9"/>
      <c r="IR6294" s="9"/>
      <c r="IS6294" s="9"/>
      <c r="IT6294" s="9"/>
      <c r="IU6294" s="9"/>
      <c r="IV6294" s="9"/>
    </row>
    <row r="6295" s="5" customFormat="1" ht="15.75" customHeight="1" spans="3:256">
      <c r="C6295" s="7"/>
      <c r="D6295" s="1"/>
      <c r="E6295" s="1"/>
      <c r="F6295" s="8"/>
      <c r="IP6295" s="9"/>
      <c r="IQ6295" s="9"/>
      <c r="IR6295" s="9"/>
      <c r="IS6295" s="9"/>
      <c r="IT6295" s="9"/>
      <c r="IU6295" s="9"/>
      <c r="IV6295" s="9"/>
    </row>
    <row r="6296" s="5" customFormat="1" ht="15.75" customHeight="1" spans="3:256">
      <c r="C6296" s="7"/>
      <c r="D6296" s="1"/>
      <c r="E6296" s="1"/>
      <c r="F6296" s="8"/>
      <c r="IP6296" s="9"/>
      <c r="IQ6296" s="9"/>
      <c r="IR6296" s="9"/>
      <c r="IS6296" s="9"/>
      <c r="IT6296" s="9"/>
      <c r="IU6296" s="9"/>
      <c r="IV6296" s="9"/>
    </row>
    <row r="6297" s="5" customFormat="1" ht="15.75" customHeight="1" spans="3:256">
      <c r="C6297" s="7"/>
      <c r="D6297" s="1"/>
      <c r="E6297" s="1"/>
      <c r="F6297" s="8"/>
      <c r="IP6297" s="9"/>
      <c r="IQ6297" s="9"/>
      <c r="IR6297" s="9"/>
      <c r="IS6297" s="9"/>
      <c r="IT6297" s="9"/>
      <c r="IU6297" s="9"/>
      <c r="IV6297" s="9"/>
    </row>
    <row r="6298" s="5" customFormat="1" ht="15.75" customHeight="1" spans="3:256">
      <c r="C6298" s="7"/>
      <c r="D6298" s="1"/>
      <c r="E6298" s="1"/>
      <c r="F6298" s="8"/>
      <c r="IP6298" s="9"/>
      <c r="IQ6298" s="9"/>
      <c r="IR6298" s="9"/>
      <c r="IS6298" s="9"/>
      <c r="IT6298" s="9"/>
      <c r="IU6298" s="9"/>
      <c r="IV6298" s="9"/>
    </row>
    <row r="6299" s="5" customFormat="1" ht="15.75" customHeight="1" spans="3:256">
      <c r="C6299" s="7"/>
      <c r="D6299" s="1"/>
      <c r="E6299" s="1"/>
      <c r="F6299" s="8"/>
      <c r="IP6299" s="9"/>
      <c r="IQ6299" s="9"/>
      <c r="IR6299" s="9"/>
      <c r="IS6299" s="9"/>
      <c r="IT6299" s="9"/>
      <c r="IU6299" s="9"/>
      <c r="IV6299" s="9"/>
    </row>
    <row r="6300" s="5" customFormat="1" ht="15.75" customHeight="1" spans="3:256">
      <c r="C6300" s="7"/>
      <c r="D6300" s="1"/>
      <c r="E6300" s="1"/>
      <c r="F6300" s="8"/>
      <c r="IP6300" s="9"/>
      <c r="IQ6300" s="9"/>
      <c r="IR6300" s="9"/>
      <c r="IS6300" s="9"/>
      <c r="IT6300" s="9"/>
      <c r="IU6300" s="9"/>
      <c r="IV6300" s="9"/>
    </row>
    <row r="6301" s="5" customFormat="1" ht="15.75" customHeight="1" spans="3:256">
      <c r="C6301" s="7"/>
      <c r="D6301" s="1"/>
      <c r="E6301" s="1"/>
      <c r="F6301" s="8"/>
      <c r="IP6301" s="9"/>
      <c r="IQ6301" s="9"/>
      <c r="IR6301" s="9"/>
      <c r="IS6301" s="9"/>
      <c r="IT6301" s="9"/>
      <c r="IU6301" s="9"/>
      <c r="IV6301" s="9"/>
    </row>
    <row r="6302" s="5" customFormat="1" ht="15.75" customHeight="1" spans="3:256">
      <c r="C6302" s="7"/>
      <c r="D6302" s="1"/>
      <c r="E6302" s="1"/>
      <c r="F6302" s="8"/>
      <c r="IP6302" s="9"/>
      <c r="IQ6302" s="9"/>
      <c r="IR6302" s="9"/>
      <c r="IS6302" s="9"/>
      <c r="IT6302" s="9"/>
      <c r="IU6302" s="9"/>
      <c r="IV6302" s="9"/>
    </row>
    <row r="6303" s="5" customFormat="1" ht="15.75" customHeight="1" spans="3:256">
      <c r="C6303" s="7"/>
      <c r="D6303" s="1"/>
      <c r="E6303" s="1"/>
      <c r="F6303" s="8"/>
      <c r="IP6303" s="9"/>
      <c r="IQ6303" s="9"/>
      <c r="IR6303" s="9"/>
      <c r="IS6303" s="9"/>
      <c r="IT6303" s="9"/>
      <c r="IU6303" s="9"/>
      <c r="IV6303" s="9"/>
    </row>
    <row r="6304" s="5" customFormat="1" ht="15.75" customHeight="1" spans="3:256">
      <c r="C6304" s="7"/>
      <c r="D6304" s="1"/>
      <c r="E6304" s="1"/>
      <c r="F6304" s="8"/>
      <c r="IP6304" s="9"/>
      <c r="IQ6304" s="9"/>
      <c r="IR6304" s="9"/>
      <c r="IS6304" s="9"/>
      <c r="IT6304" s="9"/>
      <c r="IU6304" s="9"/>
      <c r="IV6304" s="9"/>
    </row>
    <row r="6305" s="5" customFormat="1" ht="15.75" customHeight="1" spans="3:256">
      <c r="C6305" s="7"/>
      <c r="D6305" s="1"/>
      <c r="E6305" s="1"/>
      <c r="F6305" s="8"/>
      <c r="IP6305" s="9"/>
      <c r="IQ6305" s="9"/>
      <c r="IR6305" s="9"/>
      <c r="IS6305" s="9"/>
      <c r="IT6305" s="9"/>
      <c r="IU6305" s="9"/>
      <c r="IV6305" s="9"/>
    </row>
    <row r="6306" s="5" customFormat="1" ht="15.75" customHeight="1" spans="3:256">
      <c r="C6306" s="7"/>
      <c r="D6306" s="1"/>
      <c r="E6306" s="1"/>
      <c r="F6306" s="8"/>
      <c r="IP6306" s="9"/>
      <c r="IQ6306" s="9"/>
      <c r="IR6306" s="9"/>
      <c r="IS6306" s="9"/>
      <c r="IT6306" s="9"/>
      <c r="IU6306" s="9"/>
      <c r="IV6306" s="9"/>
    </row>
    <row r="6307" s="5" customFormat="1" ht="15.75" customHeight="1" spans="3:256">
      <c r="C6307" s="7"/>
      <c r="D6307" s="1"/>
      <c r="E6307" s="1"/>
      <c r="F6307" s="8"/>
      <c r="IP6307" s="9"/>
      <c r="IQ6307" s="9"/>
      <c r="IR6307" s="9"/>
      <c r="IS6307" s="9"/>
      <c r="IT6307" s="9"/>
      <c r="IU6307" s="9"/>
      <c r="IV6307" s="9"/>
    </row>
    <row r="6308" s="5" customFormat="1" ht="15.75" customHeight="1" spans="3:256">
      <c r="C6308" s="7"/>
      <c r="D6308" s="1"/>
      <c r="E6308" s="1"/>
      <c r="F6308" s="8"/>
      <c r="IP6308" s="9"/>
      <c r="IQ6308" s="9"/>
      <c r="IR6308" s="9"/>
      <c r="IS6308" s="9"/>
      <c r="IT6308" s="9"/>
      <c r="IU6308" s="9"/>
      <c r="IV6308" s="9"/>
    </row>
    <row r="6309" s="5" customFormat="1" ht="15.75" customHeight="1" spans="3:256">
      <c r="C6309" s="7"/>
      <c r="D6309" s="1"/>
      <c r="E6309" s="1"/>
      <c r="F6309" s="8"/>
      <c r="IP6309" s="9"/>
      <c r="IQ6309" s="9"/>
      <c r="IR6309" s="9"/>
      <c r="IS6309" s="9"/>
      <c r="IT6309" s="9"/>
      <c r="IU6309" s="9"/>
      <c r="IV6309" s="9"/>
    </row>
    <row r="6310" s="5" customFormat="1" ht="15.75" customHeight="1" spans="3:256">
      <c r="C6310" s="7"/>
      <c r="D6310" s="1"/>
      <c r="E6310" s="1"/>
      <c r="F6310" s="8"/>
      <c r="IP6310" s="9"/>
      <c r="IQ6310" s="9"/>
      <c r="IR6310" s="9"/>
      <c r="IS6310" s="9"/>
      <c r="IT6310" s="9"/>
      <c r="IU6310" s="9"/>
      <c r="IV6310" s="9"/>
    </row>
    <row r="6311" s="5" customFormat="1" ht="15.75" customHeight="1" spans="3:256">
      <c r="C6311" s="7"/>
      <c r="D6311" s="1"/>
      <c r="E6311" s="1"/>
      <c r="F6311" s="8"/>
      <c r="IP6311" s="9"/>
      <c r="IQ6311" s="9"/>
      <c r="IR6311" s="9"/>
      <c r="IS6311" s="9"/>
      <c r="IT6311" s="9"/>
      <c r="IU6311" s="9"/>
      <c r="IV6311" s="9"/>
    </row>
    <row r="6312" s="5" customFormat="1" ht="15.75" customHeight="1" spans="3:256">
      <c r="C6312" s="7"/>
      <c r="D6312" s="1"/>
      <c r="E6312" s="1"/>
      <c r="F6312" s="8"/>
      <c r="IP6312" s="9"/>
      <c r="IQ6312" s="9"/>
      <c r="IR6312" s="9"/>
      <c r="IS6312" s="9"/>
      <c r="IT6312" s="9"/>
      <c r="IU6312" s="9"/>
      <c r="IV6312" s="9"/>
    </row>
    <row r="6313" s="5" customFormat="1" ht="15.75" customHeight="1" spans="3:256">
      <c r="C6313" s="7"/>
      <c r="D6313" s="1"/>
      <c r="E6313" s="1"/>
      <c r="F6313" s="8"/>
      <c r="IP6313" s="9"/>
      <c r="IQ6313" s="9"/>
      <c r="IR6313" s="9"/>
      <c r="IS6313" s="9"/>
      <c r="IT6313" s="9"/>
      <c r="IU6313" s="9"/>
      <c r="IV6313" s="9"/>
    </row>
    <row r="6314" s="5" customFormat="1" ht="15.75" customHeight="1" spans="3:256">
      <c r="C6314" s="7"/>
      <c r="D6314" s="1"/>
      <c r="E6314" s="1"/>
      <c r="F6314" s="8"/>
      <c r="IP6314" s="9"/>
      <c r="IQ6314" s="9"/>
      <c r="IR6314" s="9"/>
      <c r="IS6314" s="9"/>
      <c r="IT6314" s="9"/>
      <c r="IU6314" s="9"/>
      <c r="IV6314" s="9"/>
    </row>
    <row r="6315" s="5" customFormat="1" ht="15.75" customHeight="1" spans="3:256">
      <c r="C6315" s="7"/>
      <c r="D6315" s="1"/>
      <c r="E6315" s="1"/>
      <c r="F6315" s="8"/>
      <c r="IP6315" s="9"/>
      <c r="IQ6315" s="9"/>
      <c r="IR6315" s="9"/>
      <c r="IS6315" s="9"/>
      <c r="IT6315" s="9"/>
      <c r="IU6315" s="9"/>
      <c r="IV6315" s="9"/>
    </row>
    <row r="6316" s="5" customFormat="1" ht="15.75" customHeight="1" spans="3:256">
      <c r="C6316" s="7"/>
      <c r="D6316" s="1"/>
      <c r="E6316" s="1"/>
      <c r="F6316" s="8"/>
      <c r="IP6316" s="9"/>
      <c r="IQ6316" s="9"/>
      <c r="IR6316" s="9"/>
      <c r="IS6316" s="9"/>
      <c r="IT6316" s="9"/>
      <c r="IU6316" s="9"/>
      <c r="IV6316" s="9"/>
    </row>
    <row r="6317" s="5" customFormat="1" ht="15.75" customHeight="1" spans="3:256">
      <c r="C6317" s="7"/>
      <c r="D6317" s="1"/>
      <c r="E6317" s="1"/>
      <c r="F6317" s="8"/>
      <c r="IP6317" s="9"/>
      <c r="IQ6317" s="9"/>
      <c r="IR6317" s="9"/>
      <c r="IS6317" s="9"/>
      <c r="IT6317" s="9"/>
      <c r="IU6317" s="9"/>
      <c r="IV6317" s="9"/>
    </row>
    <row r="6318" s="5" customFormat="1" ht="15.75" customHeight="1" spans="3:256">
      <c r="C6318" s="7"/>
      <c r="D6318" s="1"/>
      <c r="E6318" s="1"/>
      <c r="F6318" s="8"/>
      <c r="IP6318" s="9"/>
      <c r="IQ6318" s="9"/>
      <c r="IR6318" s="9"/>
      <c r="IS6318" s="9"/>
      <c r="IT6318" s="9"/>
      <c r="IU6318" s="9"/>
      <c r="IV6318" s="9"/>
    </row>
    <row r="6319" s="5" customFormat="1" ht="15.75" customHeight="1" spans="3:256">
      <c r="C6319" s="7"/>
      <c r="D6319" s="1"/>
      <c r="E6319" s="1"/>
      <c r="F6319" s="8"/>
      <c r="IP6319" s="9"/>
      <c r="IQ6319" s="9"/>
      <c r="IR6319" s="9"/>
      <c r="IS6319" s="9"/>
      <c r="IT6319" s="9"/>
      <c r="IU6319" s="9"/>
      <c r="IV6319" s="9"/>
    </row>
    <row r="6320" s="5" customFormat="1" ht="15.75" customHeight="1" spans="3:256">
      <c r="C6320" s="7"/>
      <c r="D6320" s="1"/>
      <c r="E6320" s="1"/>
      <c r="F6320" s="8"/>
      <c r="IP6320" s="9"/>
      <c r="IQ6320" s="9"/>
      <c r="IR6320" s="9"/>
      <c r="IS6320" s="9"/>
      <c r="IT6320" s="9"/>
      <c r="IU6320" s="9"/>
      <c r="IV6320" s="9"/>
    </row>
    <row r="6321" s="5" customFormat="1" ht="15.75" customHeight="1" spans="3:256">
      <c r="C6321" s="7"/>
      <c r="D6321" s="1"/>
      <c r="E6321" s="1"/>
      <c r="F6321" s="8"/>
      <c r="IP6321" s="9"/>
      <c r="IQ6321" s="9"/>
      <c r="IR6321" s="9"/>
      <c r="IS6321" s="9"/>
      <c r="IT6321" s="9"/>
      <c r="IU6321" s="9"/>
      <c r="IV6321" s="9"/>
    </row>
    <row r="6322" s="5" customFormat="1" ht="15.75" customHeight="1" spans="3:256">
      <c r="C6322" s="7"/>
      <c r="D6322" s="1"/>
      <c r="E6322" s="1"/>
      <c r="F6322" s="8"/>
      <c r="IP6322" s="9"/>
      <c r="IQ6322" s="9"/>
      <c r="IR6322" s="9"/>
      <c r="IS6322" s="9"/>
      <c r="IT6322" s="9"/>
      <c r="IU6322" s="9"/>
      <c r="IV6322" s="9"/>
    </row>
    <row r="6323" s="5" customFormat="1" ht="15.75" customHeight="1" spans="3:256">
      <c r="C6323" s="7"/>
      <c r="D6323" s="1"/>
      <c r="E6323" s="1"/>
      <c r="F6323" s="8"/>
      <c r="IP6323" s="9"/>
      <c r="IQ6323" s="9"/>
      <c r="IR6323" s="9"/>
      <c r="IS6323" s="9"/>
      <c r="IT6323" s="9"/>
      <c r="IU6323" s="9"/>
      <c r="IV6323" s="9"/>
    </row>
    <row r="6324" s="5" customFormat="1" ht="15.75" customHeight="1" spans="3:256">
      <c r="C6324" s="7"/>
      <c r="D6324" s="1"/>
      <c r="E6324" s="1"/>
      <c r="F6324" s="8"/>
      <c r="IP6324" s="9"/>
      <c r="IQ6324" s="9"/>
      <c r="IR6324" s="9"/>
      <c r="IS6324" s="9"/>
      <c r="IT6324" s="9"/>
      <c r="IU6324" s="9"/>
      <c r="IV6324" s="9"/>
    </row>
    <row r="6325" s="5" customFormat="1" ht="15.75" customHeight="1" spans="3:256">
      <c r="C6325" s="7"/>
      <c r="D6325" s="1"/>
      <c r="E6325" s="1"/>
      <c r="F6325" s="8"/>
      <c r="IP6325" s="9"/>
      <c r="IQ6325" s="9"/>
      <c r="IR6325" s="9"/>
      <c r="IS6325" s="9"/>
      <c r="IT6325" s="9"/>
      <c r="IU6325" s="9"/>
      <c r="IV6325" s="9"/>
    </row>
    <row r="6326" s="5" customFormat="1" ht="15.75" customHeight="1" spans="3:256">
      <c r="C6326" s="7"/>
      <c r="D6326" s="1"/>
      <c r="E6326" s="1"/>
      <c r="F6326" s="8"/>
      <c r="IP6326" s="9"/>
      <c r="IQ6326" s="9"/>
      <c r="IR6326" s="9"/>
      <c r="IS6326" s="9"/>
      <c r="IT6326" s="9"/>
      <c r="IU6326" s="9"/>
      <c r="IV6326" s="9"/>
    </row>
    <row r="6327" s="5" customFormat="1" ht="15.75" customHeight="1" spans="3:256">
      <c r="C6327" s="7"/>
      <c r="D6327" s="1"/>
      <c r="E6327" s="1"/>
      <c r="F6327" s="8"/>
      <c r="IP6327" s="9"/>
      <c r="IQ6327" s="9"/>
      <c r="IR6327" s="9"/>
      <c r="IS6327" s="9"/>
      <c r="IT6327" s="9"/>
      <c r="IU6327" s="9"/>
      <c r="IV6327" s="9"/>
    </row>
    <row r="6328" s="5" customFormat="1" ht="15.75" customHeight="1" spans="3:256">
      <c r="C6328" s="7"/>
      <c r="D6328" s="1"/>
      <c r="E6328" s="1"/>
      <c r="F6328" s="8"/>
      <c r="IP6328" s="9"/>
      <c r="IQ6328" s="9"/>
      <c r="IR6328" s="9"/>
      <c r="IS6328" s="9"/>
      <c r="IT6328" s="9"/>
      <c r="IU6328" s="9"/>
      <c r="IV6328" s="9"/>
    </row>
    <row r="6329" s="5" customFormat="1" ht="15.75" customHeight="1" spans="3:256">
      <c r="C6329" s="7"/>
      <c r="D6329" s="1"/>
      <c r="E6329" s="1"/>
      <c r="F6329" s="8"/>
      <c r="IP6329" s="9"/>
      <c r="IQ6329" s="9"/>
      <c r="IR6329" s="9"/>
      <c r="IS6329" s="9"/>
      <c r="IT6329" s="9"/>
      <c r="IU6329" s="9"/>
      <c r="IV6329" s="9"/>
    </row>
    <row r="6330" s="5" customFormat="1" ht="15.75" customHeight="1" spans="3:256">
      <c r="C6330" s="7"/>
      <c r="D6330" s="1"/>
      <c r="E6330" s="1"/>
      <c r="F6330" s="8"/>
      <c r="IP6330" s="9"/>
      <c r="IQ6330" s="9"/>
      <c r="IR6330" s="9"/>
      <c r="IS6330" s="9"/>
      <c r="IT6330" s="9"/>
      <c r="IU6330" s="9"/>
      <c r="IV6330" s="9"/>
    </row>
    <row r="6331" s="5" customFormat="1" ht="15.75" customHeight="1" spans="3:256">
      <c r="C6331" s="7"/>
      <c r="D6331" s="1"/>
      <c r="E6331" s="1"/>
      <c r="F6331" s="8"/>
      <c r="IP6331" s="9"/>
      <c r="IQ6331" s="9"/>
      <c r="IR6331" s="9"/>
      <c r="IS6331" s="9"/>
      <c r="IT6331" s="9"/>
      <c r="IU6331" s="9"/>
      <c r="IV6331" s="9"/>
    </row>
    <row r="6332" s="5" customFormat="1" ht="15.75" customHeight="1" spans="3:256">
      <c r="C6332" s="7"/>
      <c r="D6332" s="1"/>
      <c r="E6332" s="1"/>
      <c r="F6332" s="8"/>
      <c r="IP6332" s="9"/>
      <c r="IQ6332" s="9"/>
      <c r="IR6332" s="9"/>
      <c r="IS6332" s="9"/>
      <c r="IT6332" s="9"/>
      <c r="IU6332" s="9"/>
      <c r="IV6332" s="9"/>
    </row>
    <row r="6333" s="5" customFormat="1" ht="15.75" customHeight="1" spans="3:256">
      <c r="C6333" s="7"/>
      <c r="D6333" s="1"/>
      <c r="E6333" s="1"/>
      <c r="F6333" s="8"/>
      <c r="IP6333" s="9"/>
      <c r="IQ6333" s="9"/>
      <c r="IR6333" s="9"/>
      <c r="IS6333" s="9"/>
      <c r="IT6333" s="9"/>
      <c r="IU6333" s="9"/>
      <c r="IV6333" s="9"/>
    </row>
    <row r="6334" s="5" customFormat="1" ht="15.75" customHeight="1" spans="3:256">
      <c r="C6334" s="7"/>
      <c r="D6334" s="1"/>
      <c r="E6334" s="1"/>
      <c r="F6334" s="8"/>
      <c r="IP6334" s="9"/>
      <c r="IQ6334" s="9"/>
      <c r="IR6334" s="9"/>
      <c r="IS6334" s="9"/>
      <c r="IT6334" s="9"/>
      <c r="IU6334" s="9"/>
      <c r="IV6334" s="9"/>
    </row>
    <row r="6335" s="5" customFormat="1" ht="15.75" customHeight="1" spans="3:256">
      <c r="C6335" s="7"/>
      <c r="D6335" s="1"/>
      <c r="E6335" s="1"/>
      <c r="F6335" s="8"/>
      <c r="IP6335" s="9"/>
      <c r="IQ6335" s="9"/>
      <c r="IR6335" s="9"/>
      <c r="IS6335" s="9"/>
      <c r="IT6335" s="9"/>
      <c r="IU6335" s="9"/>
      <c r="IV6335" s="9"/>
    </row>
    <row r="6336" s="5" customFormat="1" ht="15.75" customHeight="1" spans="3:256">
      <c r="C6336" s="7"/>
      <c r="D6336" s="1"/>
      <c r="E6336" s="1"/>
      <c r="F6336" s="8"/>
      <c r="IP6336" s="9"/>
      <c r="IQ6336" s="9"/>
      <c r="IR6336" s="9"/>
      <c r="IS6336" s="9"/>
      <c r="IT6336" s="9"/>
      <c r="IU6336" s="9"/>
      <c r="IV6336" s="9"/>
    </row>
    <row r="6337" s="5" customFormat="1" ht="15.75" customHeight="1" spans="3:256">
      <c r="C6337" s="7"/>
      <c r="D6337" s="1"/>
      <c r="E6337" s="1"/>
      <c r="F6337" s="8"/>
      <c r="IP6337" s="9"/>
      <c r="IQ6337" s="9"/>
      <c r="IR6337" s="9"/>
      <c r="IS6337" s="9"/>
      <c r="IT6337" s="9"/>
      <c r="IU6337" s="9"/>
      <c r="IV6337" s="9"/>
    </row>
    <row r="6338" s="5" customFormat="1" ht="15.75" customHeight="1" spans="3:256">
      <c r="C6338" s="7"/>
      <c r="D6338" s="1"/>
      <c r="E6338" s="1"/>
      <c r="F6338" s="8"/>
      <c r="IP6338" s="9"/>
      <c r="IQ6338" s="9"/>
      <c r="IR6338" s="9"/>
      <c r="IS6338" s="9"/>
      <c r="IT6338" s="9"/>
      <c r="IU6338" s="9"/>
      <c r="IV6338" s="9"/>
    </row>
    <row r="6339" s="5" customFormat="1" ht="15.75" customHeight="1" spans="3:256">
      <c r="C6339" s="7"/>
      <c r="D6339" s="1"/>
      <c r="E6339" s="1"/>
      <c r="F6339" s="8"/>
      <c r="IP6339" s="9"/>
      <c r="IQ6339" s="9"/>
      <c r="IR6339" s="9"/>
      <c r="IS6339" s="9"/>
      <c r="IT6339" s="9"/>
      <c r="IU6339" s="9"/>
      <c r="IV6339" s="9"/>
    </row>
    <row r="6340" s="5" customFormat="1" ht="15.75" customHeight="1" spans="3:256">
      <c r="C6340" s="7"/>
      <c r="D6340" s="1"/>
      <c r="E6340" s="1"/>
      <c r="F6340" s="8"/>
      <c r="IP6340" s="9"/>
      <c r="IQ6340" s="9"/>
      <c r="IR6340" s="9"/>
      <c r="IS6340" s="9"/>
      <c r="IT6340" s="9"/>
      <c r="IU6340" s="9"/>
      <c r="IV6340" s="9"/>
    </row>
    <row r="6341" s="5" customFormat="1" ht="15.75" customHeight="1" spans="3:256">
      <c r="C6341" s="7"/>
      <c r="D6341" s="1"/>
      <c r="E6341" s="1"/>
      <c r="F6341" s="8"/>
      <c r="IP6341" s="9"/>
      <c r="IQ6341" s="9"/>
      <c r="IR6341" s="9"/>
      <c r="IS6341" s="9"/>
      <c r="IT6341" s="9"/>
      <c r="IU6341" s="9"/>
      <c r="IV6341" s="9"/>
    </row>
    <row r="6342" s="5" customFormat="1" ht="15.75" customHeight="1" spans="3:256">
      <c r="C6342" s="7"/>
      <c r="D6342" s="1"/>
      <c r="E6342" s="1"/>
      <c r="F6342" s="8"/>
      <c r="IP6342" s="9"/>
      <c r="IQ6342" s="9"/>
      <c r="IR6342" s="9"/>
      <c r="IS6342" s="9"/>
      <c r="IT6342" s="9"/>
      <c r="IU6342" s="9"/>
      <c r="IV6342" s="9"/>
    </row>
    <row r="6343" s="5" customFormat="1" ht="15.75" customHeight="1" spans="3:256">
      <c r="C6343" s="7"/>
      <c r="D6343" s="1"/>
      <c r="E6343" s="1"/>
      <c r="F6343" s="8"/>
      <c r="IP6343" s="9"/>
      <c r="IQ6343" s="9"/>
      <c r="IR6343" s="9"/>
      <c r="IS6343" s="9"/>
      <c r="IT6343" s="9"/>
      <c r="IU6343" s="9"/>
      <c r="IV6343" s="9"/>
    </row>
    <row r="6344" s="5" customFormat="1" ht="15.75" customHeight="1" spans="3:256">
      <c r="C6344" s="7"/>
      <c r="D6344" s="1"/>
      <c r="E6344" s="1"/>
      <c r="F6344" s="8"/>
      <c r="IP6344" s="9"/>
      <c r="IQ6344" s="9"/>
      <c r="IR6344" s="9"/>
      <c r="IS6344" s="9"/>
      <c r="IT6344" s="9"/>
      <c r="IU6344" s="9"/>
      <c r="IV6344" s="9"/>
    </row>
    <row r="6345" s="5" customFormat="1" ht="15.75" customHeight="1" spans="3:256">
      <c r="C6345" s="7"/>
      <c r="D6345" s="1"/>
      <c r="E6345" s="1"/>
      <c r="F6345" s="8"/>
      <c r="IP6345" s="9"/>
      <c r="IQ6345" s="9"/>
      <c r="IR6345" s="9"/>
      <c r="IS6345" s="9"/>
      <c r="IT6345" s="9"/>
      <c r="IU6345" s="9"/>
      <c r="IV6345" s="9"/>
    </row>
    <row r="6346" s="5" customFormat="1" ht="15.75" customHeight="1" spans="3:256">
      <c r="C6346" s="7"/>
      <c r="D6346" s="1"/>
      <c r="E6346" s="1"/>
      <c r="F6346" s="8"/>
      <c r="IP6346" s="9"/>
      <c r="IQ6346" s="9"/>
      <c r="IR6346" s="9"/>
      <c r="IS6346" s="9"/>
      <c r="IT6346" s="9"/>
      <c r="IU6346" s="9"/>
      <c r="IV6346" s="9"/>
    </row>
    <row r="6347" s="5" customFormat="1" ht="15.75" customHeight="1" spans="3:256">
      <c r="C6347" s="7"/>
      <c r="D6347" s="1"/>
      <c r="E6347" s="1"/>
      <c r="F6347" s="8"/>
      <c r="IP6347" s="9"/>
      <c r="IQ6347" s="9"/>
      <c r="IR6347" s="9"/>
      <c r="IS6347" s="9"/>
      <c r="IT6347" s="9"/>
      <c r="IU6347" s="9"/>
      <c r="IV6347" s="9"/>
    </row>
    <row r="6348" s="5" customFormat="1" ht="15.75" customHeight="1" spans="3:256">
      <c r="C6348" s="7"/>
      <c r="D6348" s="1"/>
      <c r="E6348" s="1"/>
      <c r="F6348" s="8"/>
      <c r="IP6348" s="9"/>
      <c r="IQ6348" s="9"/>
      <c r="IR6348" s="9"/>
      <c r="IS6348" s="9"/>
      <c r="IT6348" s="9"/>
      <c r="IU6348" s="9"/>
      <c r="IV6348" s="9"/>
    </row>
    <row r="6349" s="5" customFormat="1" ht="15.75" customHeight="1" spans="3:256">
      <c r="C6349" s="7"/>
      <c r="D6349" s="1"/>
      <c r="E6349" s="1"/>
      <c r="F6349" s="8"/>
      <c r="IP6349" s="9"/>
      <c r="IQ6349" s="9"/>
      <c r="IR6349" s="9"/>
      <c r="IS6349" s="9"/>
      <c r="IT6349" s="9"/>
      <c r="IU6349" s="9"/>
      <c r="IV6349" s="9"/>
    </row>
    <row r="6350" s="5" customFormat="1" ht="15.75" customHeight="1" spans="3:256">
      <c r="C6350" s="7"/>
      <c r="D6350" s="1"/>
      <c r="E6350" s="1"/>
      <c r="F6350" s="8"/>
      <c r="IP6350" s="9"/>
      <c r="IQ6350" s="9"/>
      <c r="IR6350" s="9"/>
      <c r="IS6350" s="9"/>
      <c r="IT6350" s="9"/>
      <c r="IU6350" s="9"/>
      <c r="IV6350" s="9"/>
    </row>
    <row r="6351" s="5" customFormat="1" ht="15.75" customHeight="1" spans="3:256">
      <c r="C6351" s="7"/>
      <c r="D6351" s="1"/>
      <c r="E6351" s="1"/>
      <c r="F6351" s="8"/>
      <c r="IP6351" s="9"/>
      <c r="IQ6351" s="9"/>
      <c r="IR6351" s="9"/>
      <c r="IS6351" s="9"/>
      <c r="IT6351" s="9"/>
      <c r="IU6351" s="9"/>
      <c r="IV6351" s="9"/>
    </row>
    <row r="6352" s="5" customFormat="1" ht="15.75" customHeight="1" spans="3:256">
      <c r="C6352" s="7"/>
      <c r="D6352" s="1"/>
      <c r="E6352" s="1"/>
      <c r="F6352" s="8"/>
      <c r="IP6352" s="9"/>
      <c r="IQ6352" s="9"/>
      <c r="IR6352" s="9"/>
      <c r="IS6352" s="9"/>
      <c r="IT6352" s="9"/>
      <c r="IU6352" s="9"/>
      <c r="IV6352" s="9"/>
    </row>
    <row r="6353" s="5" customFormat="1" ht="15.75" customHeight="1" spans="3:256">
      <c r="C6353" s="7"/>
      <c r="D6353" s="1"/>
      <c r="E6353" s="1"/>
      <c r="F6353" s="8"/>
      <c r="IP6353" s="9"/>
      <c r="IQ6353" s="9"/>
      <c r="IR6353" s="9"/>
      <c r="IS6353" s="9"/>
      <c r="IT6353" s="9"/>
      <c r="IU6353" s="9"/>
      <c r="IV6353" s="9"/>
    </row>
    <row r="6354" s="5" customFormat="1" ht="15.75" customHeight="1" spans="3:256">
      <c r="C6354" s="7"/>
      <c r="D6354" s="1"/>
      <c r="E6354" s="1"/>
      <c r="F6354" s="8"/>
      <c r="IP6354" s="9"/>
      <c r="IQ6354" s="9"/>
      <c r="IR6354" s="9"/>
      <c r="IS6354" s="9"/>
      <c r="IT6354" s="9"/>
      <c r="IU6354" s="9"/>
      <c r="IV6354" s="9"/>
    </row>
    <row r="6355" s="5" customFormat="1" ht="15.75" customHeight="1" spans="3:256">
      <c r="C6355" s="7"/>
      <c r="D6355" s="1"/>
      <c r="E6355" s="1"/>
      <c r="F6355" s="8"/>
      <c r="IP6355" s="9"/>
      <c r="IQ6355" s="9"/>
      <c r="IR6355" s="9"/>
      <c r="IS6355" s="9"/>
      <c r="IT6355" s="9"/>
      <c r="IU6355" s="9"/>
      <c r="IV6355" s="9"/>
    </row>
    <row r="6356" s="5" customFormat="1" ht="15.75" customHeight="1" spans="3:256">
      <c r="C6356" s="7"/>
      <c r="D6356" s="1"/>
      <c r="E6356" s="1"/>
      <c r="F6356" s="8"/>
      <c r="IP6356" s="9"/>
      <c r="IQ6356" s="9"/>
      <c r="IR6356" s="9"/>
      <c r="IS6356" s="9"/>
      <c r="IT6356" s="9"/>
      <c r="IU6356" s="9"/>
      <c r="IV6356" s="9"/>
    </row>
    <row r="6357" s="5" customFormat="1" ht="15.75" customHeight="1" spans="3:256">
      <c r="C6357" s="7"/>
      <c r="D6357" s="1"/>
      <c r="E6357" s="1"/>
      <c r="F6357" s="8"/>
      <c r="IP6357" s="9"/>
      <c r="IQ6357" s="9"/>
      <c r="IR6357" s="9"/>
      <c r="IS6357" s="9"/>
      <c r="IT6357" s="9"/>
      <c r="IU6357" s="9"/>
      <c r="IV6357" s="9"/>
    </row>
    <row r="6358" s="5" customFormat="1" ht="15.75" customHeight="1" spans="3:256">
      <c r="C6358" s="7"/>
      <c r="D6358" s="1"/>
      <c r="E6358" s="1"/>
      <c r="F6358" s="8"/>
      <c r="IP6358" s="9"/>
      <c r="IQ6358" s="9"/>
      <c r="IR6358" s="9"/>
      <c r="IS6358" s="9"/>
      <c r="IT6358" s="9"/>
      <c r="IU6358" s="9"/>
      <c r="IV6358" s="9"/>
    </row>
    <row r="6359" s="5" customFormat="1" ht="15.75" customHeight="1" spans="3:256">
      <c r="C6359" s="7"/>
      <c r="D6359" s="1"/>
      <c r="E6359" s="1"/>
      <c r="F6359" s="8"/>
      <c r="IP6359" s="9"/>
      <c r="IQ6359" s="9"/>
      <c r="IR6359" s="9"/>
      <c r="IS6359" s="9"/>
      <c r="IT6359" s="9"/>
      <c r="IU6359" s="9"/>
      <c r="IV6359" s="9"/>
    </row>
    <row r="6360" s="5" customFormat="1" ht="15.75" customHeight="1" spans="3:256">
      <c r="C6360" s="7"/>
      <c r="D6360" s="1"/>
      <c r="E6360" s="1"/>
      <c r="F6360" s="8"/>
      <c r="IP6360" s="9"/>
      <c r="IQ6360" s="9"/>
      <c r="IR6360" s="9"/>
      <c r="IS6360" s="9"/>
      <c r="IT6360" s="9"/>
      <c r="IU6360" s="9"/>
      <c r="IV6360" s="9"/>
    </row>
    <row r="6361" s="5" customFormat="1" ht="15.75" customHeight="1" spans="3:256">
      <c r="C6361" s="7"/>
      <c r="D6361" s="1"/>
      <c r="E6361" s="1"/>
      <c r="F6361" s="8"/>
      <c r="IP6361" s="9"/>
      <c r="IQ6361" s="9"/>
      <c r="IR6361" s="9"/>
      <c r="IS6361" s="9"/>
      <c r="IT6361" s="9"/>
      <c r="IU6361" s="9"/>
      <c r="IV6361" s="9"/>
    </row>
    <row r="6362" s="5" customFormat="1" ht="15.75" customHeight="1" spans="3:256">
      <c r="C6362" s="7"/>
      <c r="D6362" s="1"/>
      <c r="E6362" s="1"/>
      <c r="F6362" s="8"/>
      <c r="IP6362" s="9"/>
      <c r="IQ6362" s="9"/>
      <c r="IR6362" s="9"/>
      <c r="IS6362" s="9"/>
      <c r="IT6362" s="9"/>
      <c r="IU6362" s="9"/>
      <c r="IV6362" s="9"/>
    </row>
    <row r="6363" s="5" customFormat="1" ht="15.75" customHeight="1" spans="3:256">
      <c r="C6363" s="7"/>
      <c r="D6363" s="1"/>
      <c r="E6363" s="1"/>
      <c r="F6363" s="8"/>
      <c r="IP6363" s="9"/>
      <c r="IQ6363" s="9"/>
      <c r="IR6363" s="9"/>
      <c r="IS6363" s="9"/>
      <c r="IT6363" s="9"/>
      <c r="IU6363" s="9"/>
      <c r="IV6363" s="9"/>
    </row>
    <row r="6364" s="5" customFormat="1" ht="15.75" customHeight="1" spans="3:256">
      <c r="C6364" s="7"/>
      <c r="D6364" s="1"/>
      <c r="E6364" s="1"/>
      <c r="F6364" s="8"/>
      <c r="IP6364" s="9"/>
      <c r="IQ6364" s="9"/>
      <c r="IR6364" s="9"/>
      <c r="IS6364" s="9"/>
      <c r="IT6364" s="9"/>
      <c r="IU6364" s="9"/>
      <c r="IV6364" s="9"/>
    </row>
    <row r="6365" s="5" customFormat="1" ht="15.75" customHeight="1" spans="3:256">
      <c r="C6365" s="7"/>
      <c r="D6365" s="1"/>
      <c r="E6365" s="1"/>
      <c r="F6365" s="8"/>
      <c r="IP6365" s="9"/>
      <c r="IQ6365" s="9"/>
      <c r="IR6365" s="9"/>
      <c r="IS6365" s="9"/>
      <c r="IT6365" s="9"/>
      <c r="IU6365" s="9"/>
      <c r="IV6365" s="9"/>
    </row>
    <row r="6366" s="5" customFormat="1" ht="15.75" customHeight="1" spans="3:256">
      <c r="C6366" s="7"/>
      <c r="D6366" s="1"/>
      <c r="E6366" s="1"/>
      <c r="F6366" s="8"/>
      <c r="IP6366" s="9"/>
      <c r="IQ6366" s="9"/>
      <c r="IR6366" s="9"/>
      <c r="IS6366" s="9"/>
      <c r="IT6366" s="9"/>
      <c r="IU6366" s="9"/>
      <c r="IV6366" s="9"/>
    </row>
    <row r="6367" s="5" customFormat="1" ht="15.75" customHeight="1" spans="3:256">
      <c r="C6367" s="7"/>
      <c r="D6367" s="1"/>
      <c r="E6367" s="1"/>
      <c r="F6367" s="8"/>
      <c r="IP6367" s="9"/>
      <c r="IQ6367" s="9"/>
      <c r="IR6367" s="9"/>
      <c r="IS6367" s="9"/>
      <c r="IT6367" s="9"/>
      <c r="IU6367" s="9"/>
      <c r="IV6367" s="9"/>
    </row>
    <row r="6368" s="5" customFormat="1" ht="15.75" customHeight="1" spans="3:256">
      <c r="C6368" s="7"/>
      <c r="D6368" s="1"/>
      <c r="E6368" s="1"/>
      <c r="F6368" s="8"/>
      <c r="IP6368" s="9"/>
      <c r="IQ6368" s="9"/>
      <c r="IR6368" s="9"/>
      <c r="IS6368" s="9"/>
      <c r="IT6368" s="9"/>
      <c r="IU6368" s="9"/>
      <c r="IV6368" s="9"/>
    </row>
    <row r="6369" s="5" customFormat="1" ht="15.75" customHeight="1" spans="3:256">
      <c r="C6369" s="7"/>
      <c r="D6369" s="1"/>
      <c r="E6369" s="1"/>
      <c r="F6369" s="8"/>
      <c r="IP6369" s="9"/>
      <c r="IQ6369" s="9"/>
      <c r="IR6369" s="9"/>
      <c r="IS6369" s="9"/>
      <c r="IT6369" s="9"/>
      <c r="IU6369" s="9"/>
      <c r="IV6369" s="9"/>
    </row>
    <row r="6370" s="5" customFormat="1" ht="15.75" customHeight="1" spans="3:256">
      <c r="C6370" s="7"/>
      <c r="D6370" s="1"/>
      <c r="E6370" s="1"/>
      <c r="F6370" s="8"/>
      <c r="IP6370" s="9"/>
      <c r="IQ6370" s="9"/>
      <c r="IR6370" s="9"/>
      <c r="IS6370" s="9"/>
      <c r="IT6370" s="9"/>
      <c r="IU6370" s="9"/>
      <c r="IV6370" s="9"/>
    </row>
    <row r="6371" s="5" customFormat="1" ht="15.75" customHeight="1" spans="3:256">
      <c r="C6371" s="7"/>
      <c r="D6371" s="1"/>
      <c r="E6371" s="1"/>
      <c r="F6371" s="8"/>
      <c r="IP6371" s="9"/>
      <c r="IQ6371" s="9"/>
      <c r="IR6371" s="9"/>
      <c r="IS6371" s="9"/>
      <c r="IT6371" s="9"/>
      <c r="IU6371" s="9"/>
      <c r="IV6371" s="9"/>
    </row>
    <row r="6372" s="5" customFormat="1" ht="15.75" customHeight="1" spans="3:256">
      <c r="C6372" s="7"/>
      <c r="D6372" s="1"/>
      <c r="E6372" s="1"/>
      <c r="F6372" s="8"/>
      <c r="IP6372" s="9"/>
      <c r="IQ6372" s="9"/>
      <c r="IR6372" s="9"/>
      <c r="IS6372" s="9"/>
      <c r="IT6372" s="9"/>
      <c r="IU6372" s="9"/>
      <c r="IV6372" s="9"/>
    </row>
    <row r="6373" s="5" customFormat="1" ht="15.75" customHeight="1" spans="3:256">
      <c r="C6373" s="7"/>
      <c r="D6373" s="1"/>
      <c r="E6373" s="1"/>
      <c r="F6373" s="8"/>
      <c r="IP6373" s="9"/>
      <c r="IQ6373" s="9"/>
      <c r="IR6373" s="9"/>
      <c r="IS6373" s="9"/>
      <c r="IT6373" s="9"/>
      <c r="IU6373" s="9"/>
      <c r="IV6373" s="9"/>
    </row>
    <row r="6374" s="5" customFormat="1" ht="15.75" customHeight="1" spans="3:256">
      <c r="C6374" s="7"/>
      <c r="D6374" s="1"/>
      <c r="E6374" s="1"/>
      <c r="F6374" s="8"/>
      <c r="IP6374" s="9"/>
      <c r="IQ6374" s="9"/>
      <c r="IR6374" s="9"/>
      <c r="IS6374" s="9"/>
      <c r="IT6374" s="9"/>
      <c r="IU6374" s="9"/>
      <c r="IV6374" s="9"/>
    </row>
    <row r="6375" s="5" customFormat="1" ht="15.75" customHeight="1" spans="3:256">
      <c r="C6375" s="7"/>
      <c r="D6375" s="1"/>
      <c r="E6375" s="1"/>
      <c r="F6375" s="8"/>
      <c r="IP6375" s="9"/>
      <c r="IQ6375" s="9"/>
      <c r="IR6375" s="9"/>
      <c r="IS6375" s="9"/>
      <c r="IT6375" s="9"/>
      <c r="IU6375" s="9"/>
      <c r="IV6375" s="9"/>
    </row>
    <row r="6376" s="5" customFormat="1" ht="15.75" customHeight="1" spans="3:256">
      <c r="C6376" s="7"/>
      <c r="D6376" s="1"/>
      <c r="E6376" s="1"/>
      <c r="F6376" s="8"/>
      <c r="IP6376" s="9"/>
      <c r="IQ6376" s="9"/>
      <c r="IR6376" s="9"/>
      <c r="IS6376" s="9"/>
      <c r="IT6376" s="9"/>
      <c r="IU6376" s="9"/>
      <c r="IV6376" s="9"/>
    </row>
    <row r="6377" s="5" customFormat="1" ht="15.75" customHeight="1" spans="3:256">
      <c r="C6377" s="7"/>
      <c r="D6377" s="1"/>
      <c r="E6377" s="1"/>
      <c r="F6377" s="8"/>
      <c r="IP6377" s="9"/>
      <c r="IQ6377" s="9"/>
      <c r="IR6377" s="9"/>
      <c r="IS6377" s="9"/>
      <c r="IT6377" s="9"/>
      <c r="IU6377" s="9"/>
      <c r="IV6377" s="9"/>
    </row>
    <row r="6378" s="5" customFormat="1" ht="15.75" customHeight="1" spans="3:256">
      <c r="C6378" s="7"/>
      <c r="D6378" s="1"/>
      <c r="E6378" s="1"/>
      <c r="F6378" s="8"/>
      <c r="IP6378" s="9"/>
      <c r="IQ6378" s="9"/>
      <c r="IR6378" s="9"/>
      <c r="IS6378" s="9"/>
      <c r="IT6378" s="9"/>
      <c r="IU6378" s="9"/>
      <c r="IV6378" s="9"/>
    </row>
    <row r="6379" s="5" customFormat="1" ht="15.75" customHeight="1" spans="3:256">
      <c r="C6379" s="7"/>
      <c r="D6379" s="1"/>
      <c r="E6379" s="1"/>
      <c r="F6379" s="8"/>
      <c r="IP6379" s="9"/>
      <c r="IQ6379" s="9"/>
      <c r="IR6379" s="9"/>
      <c r="IS6379" s="9"/>
      <c r="IT6379" s="9"/>
      <c r="IU6379" s="9"/>
      <c r="IV6379" s="9"/>
    </row>
    <row r="6380" s="5" customFormat="1" ht="15.75" customHeight="1" spans="3:256">
      <c r="C6380" s="7"/>
      <c r="D6380" s="1"/>
      <c r="E6380" s="1"/>
      <c r="F6380" s="8"/>
      <c r="IP6380" s="9"/>
      <c r="IQ6380" s="9"/>
      <c r="IR6380" s="9"/>
      <c r="IS6380" s="9"/>
      <c r="IT6380" s="9"/>
      <c r="IU6380" s="9"/>
      <c r="IV6380" s="9"/>
    </row>
    <row r="6381" s="5" customFormat="1" ht="15.75" customHeight="1" spans="3:256">
      <c r="C6381" s="7"/>
      <c r="D6381" s="1"/>
      <c r="E6381" s="1"/>
      <c r="F6381" s="8"/>
      <c r="IP6381" s="9"/>
      <c r="IQ6381" s="9"/>
      <c r="IR6381" s="9"/>
      <c r="IS6381" s="9"/>
      <c r="IT6381" s="9"/>
      <c r="IU6381" s="9"/>
      <c r="IV6381" s="9"/>
    </row>
    <row r="6382" s="5" customFormat="1" ht="15.75" customHeight="1" spans="3:256">
      <c r="C6382" s="7"/>
      <c r="D6382" s="1"/>
      <c r="E6382" s="1"/>
      <c r="F6382" s="8"/>
      <c r="IP6382" s="9"/>
      <c r="IQ6382" s="9"/>
      <c r="IR6382" s="9"/>
      <c r="IS6382" s="9"/>
      <c r="IT6382" s="9"/>
      <c r="IU6382" s="9"/>
      <c r="IV6382" s="9"/>
    </row>
    <row r="6383" s="5" customFormat="1" ht="15.75" customHeight="1" spans="3:256">
      <c r="C6383" s="7"/>
      <c r="D6383" s="1"/>
      <c r="E6383" s="1"/>
      <c r="F6383" s="8"/>
      <c r="IP6383" s="9"/>
      <c r="IQ6383" s="9"/>
      <c r="IR6383" s="9"/>
      <c r="IS6383" s="9"/>
      <c r="IT6383" s="9"/>
      <c r="IU6383" s="9"/>
      <c r="IV6383" s="9"/>
    </row>
    <row r="6384" s="5" customFormat="1" ht="15.75" customHeight="1" spans="3:256">
      <c r="C6384" s="7"/>
      <c r="D6384" s="1"/>
      <c r="E6384" s="1"/>
      <c r="F6384" s="8"/>
      <c r="IP6384" s="9"/>
      <c r="IQ6384" s="9"/>
      <c r="IR6384" s="9"/>
      <c r="IS6384" s="9"/>
      <c r="IT6384" s="9"/>
      <c r="IU6384" s="9"/>
      <c r="IV6384" s="9"/>
    </row>
    <row r="6385" s="5" customFormat="1" ht="15.75" customHeight="1" spans="3:256">
      <c r="C6385" s="7"/>
      <c r="D6385" s="1"/>
      <c r="E6385" s="1"/>
      <c r="F6385" s="8"/>
      <c r="IP6385" s="9"/>
      <c r="IQ6385" s="9"/>
      <c r="IR6385" s="9"/>
      <c r="IS6385" s="9"/>
      <c r="IT6385" s="9"/>
      <c r="IU6385" s="9"/>
      <c r="IV6385" s="9"/>
    </row>
    <row r="6386" s="5" customFormat="1" ht="15.75" customHeight="1" spans="3:256">
      <c r="C6386" s="7"/>
      <c r="D6386" s="1"/>
      <c r="E6386" s="1"/>
      <c r="F6386" s="8"/>
      <c r="IP6386" s="9"/>
      <c r="IQ6386" s="9"/>
      <c r="IR6386" s="9"/>
      <c r="IS6386" s="9"/>
      <c r="IT6386" s="9"/>
      <c r="IU6386" s="9"/>
      <c r="IV6386" s="9"/>
    </row>
    <row r="6387" s="5" customFormat="1" ht="15.75" customHeight="1" spans="3:256">
      <c r="C6387" s="7"/>
      <c r="D6387" s="1"/>
      <c r="E6387" s="1"/>
      <c r="F6387" s="8"/>
      <c r="IP6387" s="9"/>
      <c r="IQ6387" s="9"/>
      <c r="IR6387" s="9"/>
      <c r="IS6387" s="9"/>
      <c r="IT6387" s="9"/>
      <c r="IU6387" s="9"/>
      <c r="IV6387" s="9"/>
    </row>
    <row r="6388" s="5" customFormat="1" ht="15.75" customHeight="1" spans="3:256">
      <c r="C6388" s="7"/>
      <c r="D6388" s="1"/>
      <c r="E6388" s="1"/>
      <c r="F6388" s="8"/>
      <c r="IP6388" s="9"/>
      <c r="IQ6388" s="9"/>
      <c r="IR6388" s="9"/>
      <c r="IS6388" s="9"/>
      <c r="IT6388" s="9"/>
      <c r="IU6388" s="9"/>
      <c r="IV6388" s="9"/>
    </row>
    <row r="6389" s="5" customFormat="1" ht="15.75" customHeight="1" spans="3:256">
      <c r="C6389" s="7"/>
      <c r="D6389" s="1"/>
      <c r="E6389" s="1"/>
      <c r="F6389" s="8"/>
      <c r="IP6389" s="9"/>
      <c r="IQ6389" s="9"/>
      <c r="IR6389" s="9"/>
      <c r="IS6389" s="9"/>
      <c r="IT6389" s="9"/>
      <c r="IU6389" s="9"/>
      <c r="IV6389" s="9"/>
    </row>
    <row r="6390" s="5" customFormat="1" ht="15.75" customHeight="1" spans="3:256">
      <c r="C6390" s="7"/>
      <c r="D6390" s="1"/>
      <c r="E6390" s="1"/>
      <c r="F6390" s="8"/>
      <c r="IP6390" s="9"/>
      <c r="IQ6390" s="9"/>
      <c r="IR6390" s="9"/>
      <c r="IS6390" s="9"/>
      <c r="IT6390" s="9"/>
      <c r="IU6390" s="9"/>
      <c r="IV6390" s="9"/>
    </row>
    <row r="6391" s="5" customFormat="1" ht="15.75" customHeight="1" spans="3:256">
      <c r="C6391" s="7"/>
      <c r="D6391" s="1"/>
      <c r="E6391" s="1"/>
      <c r="F6391" s="8"/>
      <c r="IP6391" s="9"/>
      <c r="IQ6391" s="9"/>
      <c r="IR6391" s="9"/>
      <c r="IS6391" s="9"/>
      <c r="IT6391" s="9"/>
      <c r="IU6391" s="9"/>
      <c r="IV6391" s="9"/>
    </row>
    <row r="6392" s="5" customFormat="1" ht="15.75" customHeight="1" spans="3:256">
      <c r="C6392" s="7"/>
      <c r="D6392" s="1"/>
      <c r="E6392" s="1"/>
      <c r="F6392" s="8"/>
      <c r="IP6392" s="9"/>
      <c r="IQ6392" s="9"/>
      <c r="IR6392" s="9"/>
      <c r="IS6392" s="9"/>
      <c r="IT6392" s="9"/>
      <c r="IU6392" s="9"/>
      <c r="IV6392" s="9"/>
    </row>
    <row r="6393" s="5" customFormat="1" ht="15.75" customHeight="1" spans="3:256">
      <c r="C6393" s="7"/>
      <c r="D6393" s="1"/>
      <c r="E6393" s="1"/>
      <c r="F6393" s="8"/>
      <c r="IP6393" s="9"/>
      <c r="IQ6393" s="9"/>
      <c r="IR6393" s="9"/>
      <c r="IS6393" s="9"/>
      <c r="IT6393" s="9"/>
      <c r="IU6393" s="9"/>
      <c r="IV6393" s="9"/>
    </row>
    <row r="6394" s="5" customFormat="1" ht="15.75" customHeight="1" spans="3:256">
      <c r="C6394" s="7"/>
      <c r="D6394" s="1"/>
      <c r="E6394" s="1"/>
      <c r="F6394" s="8"/>
      <c r="IP6394" s="9"/>
      <c r="IQ6394" s="9"/>
      <c r="IR6394" s="9"/>
      <c r="IS6394" s="9"/>
      <c r="IT6394" s="9"/>
      <c r="IU6394" s="9"/>
      <c r="IV6394" s="9"/>
    </row>
    <row r="6395" s="5" customFormat="1" ht="15.75" customHeight="1" spans="3:256">
      <c r="C6395" s="7"/>
      <c r="D6395" s="1"/>
      <c r="E6395" s="1"/>
      <c r="F6395" s="8"/>
      <c r="IP6395" s="9"/>
      <c r="IQ6395" s="9"/>
      <c r="IR6395" s="9"/>
      <c r="IS6395" s="9"/>
      <c r="IT6395" s="9"/>
      <c r="IU6395" s="9"/>
      <c r="IV6395" s="9"/>
    </row>
    <row r="6396" s="5" customFormat="1" ht="15.75" customHeight="1" spans="3:256">
      <c r="C6396" s="7"/>
      <c r="D6396" s="1"/>
      <c r="E6396" s="1"/>
      <c r="F6396" s="8"/>
      <c r="IP6396" s="9"/>
      <c r="IQ6396" s="9"/>
      <c r="IR6396" s="9"/>
      <c r="IS6396" s="9"/>
      <c r="IT6396" s="9"/>
      <c r="IU6396" s="9"/>
      <c r="IV6396" s="9"/>
    </row>
    <row r="6397" s="5" customFormat="1" ht="15.75" customHeight="1" spans="3:256">
      <c r="C6397" s="7"/>
      <c r="D6397" s="1"/>
      <c r="E6397" s="1"/>
      <c r="F6397" s="8"/>
      <c r="IP6397" s="9"/>
      <c r="IQ6397" s="9"/>
      <c r="IR6397" s="9"/>
      <c r="IS6397" s="9"/>
      <c r="IT6397" s="9"/>
      <c r="IU6397" s="9"/>
      <c r="IV6397" s="9"/>
    </row>
    <row r="6398" s="5" customFormat="1" ht="15.75" customHeight="1" spans="3:256">
      <c r="C6398" s="7"/>
      <c r="D6398" s="1"/>
      <c r="E6398" s="1"/>
      <c r="F6398" s="8"/>
      <c r="IP6398" s="9"/>
      <c r="IQ6398" s="9"/>
      <c r="IR6398" s="9"/>
      <c r="IS6398" s="9"/>
      <c r="IT6398" s="9"/>
      <c r="IU6398" s="9"/>
      <c r="IV6398" s="9"/>
    </row>
    <row r="6399" s="5" customFormat="1" ht="15.75" customHeight="1" spans="3:256">
      <c r="C6399" s="7"/>
      <c r="D6399" s="1"/>
      <c r="E6399" s="1"/>
      <c r="F6399" s="8"/>
      <c r="IP6399" s="9"/>
      <c r="IQ6399" s="9"/>
      <c r="IR6399" s="9"/>
      <c r="IS6399" s="9"/>
      <c r="IT6399" s="9"/>
      <c r="IU6399" s="9"/>
      <c r="IV6399" s="9"/>
    </row>
    <row r="6400" s="5" customFormat="1" ht="15.75" customHeight="1" spans="3:256">
      <c r="C6400" s="7"/>
      <c r="D6400" s="1"/>
      <c r="E6400" s="1"/>
      <c r="F6400" s="8"/>
      <c r="IP6400" s="9"/>
      <c r="IQ6400" s="9"/>
      <c r="IR6400" s="9"/>
      <c r="IS6400" s="9"/>
      <c r="IT6400" s="9"/>
      <c r="IU6400" s="9"/>
      <c r="IV6400" s="9"/>
    </row>
    <row r="6401" s="5" customFormat="1" ht="15.75" customHeight="1" spans="3:256">
      <c r="C6401" s="7"/>
      <c r="D6401" s="1"/>
      <c r="E6401" s="1"/>
      <c r="F6401" s="8"/>
      <c r="IP6401" s="9"/>
      <c r="IQ6401" s="9"/>
      <c r="IR6401" s="9"/>
      <c r="IS6401" s="9"/>
      <c r="IT6401" s="9"/>
      <c r="IU6401" s="9"/>
      <c r="IV6401" s="9"/>
    </row>
    <row r="6402" s="5" customFormat="1" ht="15.75" customHeight="1" spans="3:256">
      <c r="C6402" s="7"/>
      <c r="D6402" s="1"/>
      <c r="E6402" s="1"/>
      <c r="F6402" s="8"/>
      <c r="IP6402" s="9"/>
      <c r="IQ6402" s="9"/>
      <c r="IR6402" s="9"/>
      <c r="IS6402" s="9"/>
      <c r="IT6402" s="9"/>
      <c r="IU6402" s="9"/>
      <c r="IV6402" s="9"/>
    </row>
    <row r="6403" s="5" customFormat="1" ht="15.75" customHeight="1" spans="3:256">
      <c r="C6403" s="7"/>
      <c r="D6403" s="1"/>
      <c r="E6403" s="1"/>
      <c r="F6403" s="8"/>
      <c r="IP6403" s="9"/>
      <c r="IQ6403" s="9"/>
      <c r="IR6403" s="9"/>
      <c r="IS6403" s="9"/>
      <c r="IT6403" s="9"/>
      <c r="IU6403" s="9"/>
      <c r="IV6403" s="9"/>
    </row>
    <row r="6404" s="5" customFormat="1" ht="15.75" customHeight="1" spans="3:256">
      <c r="C6404" s="7"/>
      <c r="D6404" s="1"/>
      <c r="E6404" s="1"/>
      <c r="F6404" s="8"/>
      <c r="IP6404" s="9"/>
      <c r="IQ6404" s="9"/>
      <c r="IR6404" s="9"/>
      <c r="IS6404" s="9"/>
      <c r="IT6404" s="9"/>
      <c r="IU6404" s="9"/>
      <c r="IV6404" s="9"/>
    </row>
    <row r="6405" s="5" customFormat="1" ht="15.75" customHeight="1" spans="3:256">
      <c r="C6405" s="7"/>
      <c r="D6405" s="1"/>
      <c r="E6405" s="1"/>
      <c r="F6405" s="8"/>
      <c r="IP6405" s="9"/>
      <c r="IQ6405" s="9"/>
      <c r="IR6405" s="9"/>
      <c r="IS6405" s="9"/>
      <c r="IT6405" s="9"/>
      <c r="IU6405" s="9"/>
      <c r="IV6405" s="9"/>
    </row>
    <row r="6406" s="5" customFormat="1" ht="15.75" customHeight="1" spans="3:256">
      <c r="C6406" s="7"/>
      <c r="D6406" s="1"/>
      <c r="E6406" s="1"/>
      <c r="F6406" s="8"/>
      <c r="IP6406" s="9"/>
      <c r="IQ6406" s="9"/>
      <c r="IR6406" s="9"/>
      <c r="IS6406" s="9"/>
      <c r="IT6406" s="9"/>
      <c r="IU6406" s="9"/>
      <c r="IV6406" s="9"/>
    </row>
    <row r="6407" s="5" customFormat="1" ht="15.75" customHeight="1" spans="3:256">
      <c r="C6407" s="7"/>
      <c r="D6407" s="1"/>
      <c r="E6407" s="1"/>
      <c r="F6407" s="8"/>
      <c r="IP6407" s="9"/>
      <c r="IQ6407" s="9"/>
      <c r="IR6407" s="9"/>
      <c r="IS6407" s="9"/>
      <c r="IT6407" s="9"/>
      <c r="IU6407" s="9"/>
      <c r="IV6407" s="9"/>
    </row>
    <row r="6408" s="5" customFormat="1" ht="15.75" customHeight="1" spans="3:256">
      <c r="C6408" s="7"/>
      <c r="D6408" s="1"/>
      <c r="E6408" s="1"/>
      <c r="F6408" s="8"/>
      <c r="IP6408" s="9"/>
      <c r="IQ6408" s="9"/>
      <c r="IR6408" s="9"/>
      <c r="IS6408" s="9"/>
      <c r="IT6408" s="9"/>
      <c r="IU6408" s="9"/>
      <c r="IV6408" s="9"/>
    </row>
    <row r="6409" s="5" customFormat="1" ht="15.75" customHeight="1" spans="3:256">
      <c r="C6409" s="7"/>
      <c r="D6409" s="1"/>
      <c r="E6409" s="1"/>
      <c r="F6409" s="8"/>
      <c r="IP6409" s="9"/>
      <c r="IQ6409" s="9"/>
      <c r="IR6409" s="9"/>
      <c r="IS6409" s="9"/>
      <c r="IT6409" s="9"/>
      <c r="IU6409" s="9"/>
      <c r="IV6409" s="9"/>
    </row>
    <row r="6410" s="5" customFormat="1" ht="15.75" customHeight="1" spans="3:256">
      <c r="C6410" s="7"/>
      <c r="D6410" s="1"/>
      <c r="E6410" s="1"/>
      <c r="F6410" s="8"/>
      <c r="IP6410" s="9"/>
      <c r="IQ6410" s="9"/>
      <c r="IR6410" s="9"/>
      <c r="IS6410" s="9"/>
      <c r="IT6410" s="9"/>
      <c r="IU6410" s="9"/>
      <c r="IV6410" s="9"/>
    </row>
    <row r="6411" s="5" customFormat="1" ht="15.75" customHeight="1" spans="3:256">
      <c r="C6411" s="7"/>
      <c r="D6411" s="1"/>
      <c r="E6411" s="1"/>
      <c r="F6411" s="8"/>
      <c r="IP6411" s="9"/>
      <c r="IQ6411" s="9"/>
      <c r="IR6411" s="9"/>
      <c r="IS6411" s="9"/>
      <c r="IT6411" s="9"/>
      <c r="IU6411" s="9"/>
      <c r="IV6411" s="9"/>
    </row>
    <row r="6412" s="5" customFormat="1" ht="15.75" customHeight="1" spans="3:256">
      <c r="C6412" s="7"/>
      <c r="D6412" s="1"/>
      <c r="E6412" s="1"/>
      <c r="F6412" s="8"/>
      <c r="IP6412" s="9"/>
      <c r="IQ6412" s="9"/>
      <c r="IR6412" s="9"/>
      <c r="IS6412" s="9"/>
      <c r="IT6412" s="9"/>
      <c r="IU6412" s="9"/>
      <c r="IV6412" s="9"/>
    </row>
    <row r="6413" s="5" customFormat="1" ht="15.75" customHeight="1" spans="3:256">
      <c r="C6413" s="7"/>
      <c r="D6413" s="1"/>
      <c r="E6413" s="1"/>
      <c r="F6413" s="8"/>
      <c r="IP6413" s="9"/>
      <c r="IQ6413" s="9"/>
      <c r="IR6413" s="9"/>
      <c r="IS6413" s="9"/>
      <c r="IT6413" s="9"/>
      <c r="IU6413" s="9"/>
      <c r="IV6413" s="9"/>
    </row>
    <row r="6414" s="5" customFormat="1" ht="15.75" customHeight="1" spans="3:256">
      <c r="C6414" s="7"/>
      <c r="D6414" s="1"/>
      <c r="E6414" s="1"/>
      <c r="F6414" s="8"/>
      <c r="IP6414" s="9"/>
      <c r="IQ6414" s="9"/>
      <c r="IR6414" s="9"/>
      <c r="IS6414" s="9"/>
      <c r="IT6414" s="9"/>
      <c r="IU6414" s="9"/>
      <c r="IV6414" s="9"/>
    </row>
    <row r="6415" s="5" customFormat="1" ht="15.75" customHeight="1" spans="3:256">
      <c r="C6415" s="7"/>
      <c r="D6415" s="1"/>
      <c r="E6415" s="1"/>
      <c r="F6415" s="8"/>
      <c r="IP6415" s="9"/>
      <c r="IQ6415" s="9"/>
      <c r="IR6415" s="9"/>
      <c r="IS6415" s="9"/>
      <c r="IT6415" s="9"/>
      <c r="IU6415" s="9"/>
      <c r="IV6415" s="9"/>
    </row>
    <row r="6416" s="5" customFormat="1" ht="15.75" customHeight="1" spans="3:256">
      <c r="C6416" s="7"/>
      <c r="D6416" s="1"/>
      <c r="E6416" s="1"/>
      <c r="F6416" s="8"/>
      <c r="IP6416" s="9"/>
      <c r="IQ6416" s="9"/>
      <c r="IR6416" s="9"/>
      <c r="IS6416" s="9"/>
      <c r="IT6416" s="9"/>
      <c r="IU6416" s="9"/>
      <c r="IV6416" s="9"/>
    </row>
    <row r="6417" s="5" customFormat="1" ht="15.75" customHeight="1" spans="3:256">
      <c r="C6417" s="7"/>
      <c r="D6417" s="1"/>
      <c r="E6417" s="1"/>
      <c r="F6417" s="8"/>
      <c r="IP6417" s="9"/>
      <c r="IQ6417" s="9"/>
      <c r="IR6417" s="9"/>
      <c r="IS6417" s="9"/>
      <c r="IT6417" s="9"/>
      <c r="IU6417" s="9"/>
      <c r="IV6417" s="9"/>
    </row>
    <row r="6418" s="5" customFormat="1" ht="15.75" customHeight="1" spans="3:256">
      <c r="C6418" s="7"/>
      <c r="D6418" s="1"/>
      <c r="E6418" s="1"/>
      <c r="F6418" s="8"/>
      <c r="IP6418" s="9"/>
      <c r="IQ6418" s="9"/>
      <c r="IR6418" s="9"/>
      <c r="IS6418" s="9"/>
      <c r="IT6418" s="9"/>
      <c r="IU6418" s="9"/>
      <c r="IV6418" s="9"/>
    </row>
    <row r="6419" s="5" customFormat="1" ht="15.75" customHeight="1" spans="3:256">
      <c r="C6419" s="7"/>
      <c r="D6419" s="1"/>
      <c r="E6419" s="1"/>
      <c r="F6419" s="8"/>
      <c r="IP6419" s="9"/>
      <c r="IQ6419" s="9"/>
      <c r="IR6419" s="9"/>
      <c r="IS6419" s="9"/>
      <c r="IT6419" s="9"/>
      <c r="IU6419" s="9"/>
      <c r="IV6419" s="9"/>
    </row>
    <row r="6420" s="5" customFormat="1" ht="15.75" customHeight="1" spans="3:256">
      <c r="C6420" s="7"/>
      <c r="D6420" s="1"/>
      <c r="E6420" s="1"/>
      <c r="F6420" s="8"/>
      <c r="IP6420" s="9"/>
      <c r="IQ6420" s="9"/>
      <c r="IR6420" s="9"/>
      <c r="IS6420" s="9"/>
      <c r="IT6420" s="9"/>
      <c r="IU6420" s="9"/>
      <c r="IV6420" s="9"/>
    </row>
    <row r="6421" s="5" customFormat="1" ht="15.75" customHeight="1" spans="3:256">
      <c r="C6421" s="7"/>
      <c r="D6421" s="1"/>
      <c r="E6421" s="1"/>
      <c r="F6421" s="8"/>
      <c r="IP6421" s="9"/>
      <c r="IQ6421" s="9"/>
      <c r="IR6421" s="9"/>
      <c r="IS6421" s="9"/>
      <c r="IT6421" s="9"/>
      <c r="IU6421" s="9"/>
      <c r="IV6421" s="9"/>
    </row>
    <row r="6422" s="5" customFormat="1" ht="15.75" customHeight="1" spans="3:256">
      <c r="C6422" s="7"/>
      <c r="D6422" s="1"/>
      <c r="E6422" s="1"/>
      <c r="F6422" s="8"/>
      <c r="IP6422" s="9"/>
      <c r="IQ6422" s="9"/>
      <c r="IR6422" s="9"/>
      <c r="IS6422" s="9"/>
      <c r="IT6422" s="9"/>
      <c r="IU6422" s="9"/>
      <c r="IV6422" s="9"/>
    </row>
    <row r="6423" s="5" customFormat="1" ht="15.75" customHeight="1" spans="3:256">
      <c r="C6423" s="7"/>
      <c r="D6423" s="1"/>
      <c r="E6423" s="1"/>
      <c r="F6423" s="8"/>
      <c r="IP6423" s="9"/>
      <c r="IQ6423" s="9"/>
      <c r="IR6423" s="9"/>
      <c r="IS6423" s="9"/>
      <c r="IT6423" s="9"/>
      <c r="IU6423" s="9"/>
      <c r="IV6423" s="9"/>
    </row>
    <row r="6424" s="5" customFormat="1" ht="15.75" customHeight="1" spans="3:256">
      <c r="C6424" s="7"/>
      <c r="D6424" s="1"/>
      <c r="E6424" s="1"/>
      <c r="F6424" s="8"/>
      <c r="IP6424" s="9"/>
      <c r="IQ6424" s="9"/>
      <c r="IR6424" s="9"/>
      <c r="IS6424" s="9"/>
      <c r="IT6424" s="9"/>
      <c r="IU6424" s="9"/>
      <c r="IV6424" s="9"/>
    </row>
    <row r="6425" s="5" customFormat="1" ht="15.75" customHeight="1" spans="3:256">
      <c r="C6425" s="7"/>
      <c r="D6425" s="1"/>
      <c r="E6425" s="1"/>
      <c r="F6425" s="8"/>
      <c r="IP6425" s="9"/>
      <c r="IQ6425" s="9"/>
      <c r="IR6425" s="9"/>
      <c r="IS6425" s="9"/>
      <c r="IT6425" s="9"/>
      <c r="IU6425" s="9"/>
      <c r="IV6425" s="9"/>
    </row>
    <row r="6426" s="5" customFormat="1" ht="15.75" customHeight="1" spans="3:256">
      <c r="C6426" s="7"/>
      <c r="D6426" s="1"/>
      <c r="E6426" s="1"/>
      <c r="F6426" s="8"/>
      <c r="IP6426" s="9"/>
      <c r="IQ6426" s="9"/>
      <c r="IR6426" s="9"/>
      <c r="IS6426" s="9"/>
      <c r="IT6426" s="9"/>
      <c r="IU6426" s="9"/>
      <c r="IV6426" s="9"/>
    </row>
    <row r="6427" s="5" customFormat="1" ht="15.75" customHeight="1" spans="3:256">
      <c r="C6427" s="7"/>
      <c r="D6427" s="1"/>
      <c r="E6427" s="1"/>
      <c r="F6427" s="8"/>
      <c r="IP6427" s="9"/>
      <c r="IQ6427" s="9"/>
      <c r="IR6427" s="9"/>
      <c r="IS6427" s="9"/>
      <c r="IT6427" s="9"/>
      <c r="IU6427" s="9"/>
      <c r="IV6427" s="9"/>
    </row>
    <row r="6428" s="5" customFormat="1" ht="15.75" customHeight="1" spans="3:256">
      <c r="C6428" s="7"/>
      <c r="D6428" s="1"/>
      <c r="E6428" s="1"/>
      <c r="F6428" s="8"/>
      <c r="IP6428" s="9"/>
      <c r="IQ6428" s="9"/>
      <c r="IR6428" s="9"/>
      <c r="IS6428" s="9"/>
      <c r="IT6428" s="9"/>
      <c r="IU6428" s="9"/>
      <c r="IV6428" s="9"/>
    </row>
    <row r="6429" s="5" customFormat="1" ht="15.75" customHeight="1" spans="3:256">
      <c r="C6429" s="7"/>
      <c r="D6429" s="1"/>
      <c r="E6429" s="1"/>
      <c r="F6429" s="8"/>
      <c r="IP6429" s="9"/>
      <c r="IQ6429" s="9"/>
      <c r="IR6429" s="9"/>
      <c r="IS6429" s="9"/>
      <c r="IT6429" s="9"/>
      <c r="IU6429" s="9"/>
      <c r="IV6429" s="9"/>
    </row>
    <row r="6430" s="5" customFormat="1" ht="15.75" customHeight="1" spans="3:256">
      <c r="C6430" s="7"/>
      <c r="D6430" s="1"/>
      <c r="E6430" s="1"/>
      <c r="F6430" s="8"/>
      <c r="IP6430" s="9"/>
      <c r="IQ6430" s="9"/>
      <c r="IR6430" s="9"/>
      <c r="IS6430" s="9"/>
      <c r="IT6430" s="9"/>
      <c r="IU6430" s="9"/>
      <c r="IV6430" s="9"/>
    </row>
    <row r="6431" s="5" customFormat="1" ht="15.75" customHeight="1" spans="3:256">
      <c r="C6431" s="7"/>
      <c r="D6431" s="1"/>
      <c r="E6431" s="1"/>
      <c r="F6431" s="8"/>
      <c r="IP6431" s="9"/>
      <c r="IQ6431" s="9"/>
      <c r="IR6431" s="9"/>
      <c r="IS6431" s="9"/>
      <c r="IT6431" s="9"/>
      <c r="IU6431" s="9"/>
      <c r="IV6431" s="9"/>
    </row>
    <row r="6432" s="5" customFormat="1" ht="15.75" customHeight="1" spans="3:256">
      <c r="C6432" s="7"/>
      <c r="D6432" s="1"/>
      <c r="E6432" s="1"/>
      <c r="F6432" s="8"/>
      <c r="IP6432" s="9"/>
      <c r="IQ6432" s="9"/>
      <c r="IR6432" s="9"/>
      <c r="IS6432" s="9"/>
      <c r="IT6432" s="9"/>
      <c r="IU6432" s="9"/>
      <c r="IV6432" s="9"/>
    </row>
    <row r="6433" s="5" customFormat="1" ht="15.75" customHeight="1" spans="3:256">
      <c r="C6433" s="7"/>
      <c r="D6433" s="1"/>
      <c r="E6433" s="1"/>
      <c r="F6433" s="8"/>
      <c r="IP6433" s="9"/>
      <c r="IQ6433" s="9"/>
      <c r="IR6433" s="9"/>
      <c r="IS6433" s="9"/>
      <c r="IT6433" s="9"/>
      <c r="IU6433" s="9"/>
      <c r="IV6433" s="9"/>
    </row>
    <row r="6434" s="5" customFormat="1" ht="15.75" customHeight="1" spans="3:256">
      <c r="C6434" s="7"/>
      <c r="D6434" s="1"/>
      <c r="E6434" s="1"/>
      <c r="F6434" s="8"/>
      <c r="IP6434" s="9"/>
      <c r="IQ6434" s="9"/>
      <c r="IR6434" s="9"/>
      <c r="IS6434" s="9"/>
      <c r="IT6434" s="9"/>
      <c r="IU6434" s="9"/>
      <c r="IV6434" s="9"/>
    </row>
    <row r="6435" s="5" customFormat="1" ht="15.75" customHeight="1" spans="3:256">
      <c r="C6435" s="7"/>
      <c r="D6435" s="1"/>
      <c r="E6435" s="1"/>
      <c r="F6435" s="8"/>
      <c r="IP6435" s="9"/>
      <c r="IQ6435" s="9"/>
      <c r="IR6435" s="9"/>
      <c r="IS6435" s="9"/>
      <c r="IT6435" s="9"/>
      <c r="IU6435" s="9"/>
      <c r="IV6435" s="9"/>
    </row>
    <row r="6436" s="5" customFormat="1" ht="15.75" customHeight="1" spans="3:256">
      <c r="C6436" s="7"/>
      <c r="D6436" s="1"/>
      <c r="E6436" s="1"/>
      <c r="F6436" s="8"/>
      <c r="IP6436" s="9"/>
      <c r="IQ6436" s="9"/>
      <c r="IR6436" s="9"/>
      <c r="IS6436" s="9"/>
      <c r="IT6436" s="9"/>
      <c r="IU6436" s="9"/>
      <c r="IV6436" s="9"/>
    </row>
    <row r="6437" s="5" customFormat="1" ht="15.75" customHeight="1" spans="3:256">
      <c r="C6437" s="7"/>
      <c r="D6437" s="1"/>
      <c r="E6437" s="1"/>
      <c r="F6437" s="8"/>
      <c r="IP6437" s="9"/>
      <c r="IQ6437" s="9"/>
      <c r="IR6437" s="9"/>
      <c r="IS6437" s="9"/>
      <c r="IT6437" s="9"/>
      <c r="IU6437" s="9"/>
      <c r="IV6437" s="9"/>
    </row>
    <row r="6438" s="5" customFormat="1" ht="15.75" customHeight="1" spans="3:256">
      <c r="C6438" s="7"/>
      <c r="D6438" s="1"/>
      <c r="E6438" s="1"/>
      <c r="F6438" s="8"/>
      <c r="IP6438" s="9"/>
      <c r="IQ6438" s="9"/>
      <c r="IR6438" s="9"/>
      <c r="IS6438" s="9"/>
      <c r="IT6438" s="9"/>
      <c r="IU6438" s="9"/>
      <c r="IV6438" s="9"/>
    </row>
    <row r="6439" s="5" customFormat="1" ht="15.75" customHeight="1" spans="3:256">
      <c r="C6439" s="7"/>
      <c r="D6439" s="1"/>
      <c r="E6439" s="1"/>
      <c r="F6439" s="8"/>
      <c r="IP6439" s="9"/>
      <c r="IQ6439" s="9"/>
      <c r="IR6439" s="9"/>
      <c r="IS6439" s="9"/>
      <c r="IT6439" s="9"/>
      <c r="IU6439" s="9"/>
      <c r="IV6439" s="9"/>
    </row>
    <row r="6440" s="5" customFormat="1" ht="15.75" customHeight="1" spans="3:256">
      <c r="C6440" s="7"/>
      <c r="D6440" s="1"/>
      <c r="E6440" s="1"/>
      <c r="F6440" s="8"/>
      <c r="IP6440" s="9"/>
      <c r="IQ6440" s="9"/>
      <c r="IR6440" s="9"/>
      <c r="IS6440" s="9"/>
      <c r="IT6440" s="9"/>
      <c r="IU6440" s="9"/>
      <c r="IV6440" s="9"/>
    </row>
    <row r="6441" s="5" customFormat="1" ht="15.75" customHeight="1" spans="3:256">
      <c r="C6441" s="7"/>
      <c r="D6441" s="1"/>
      <c r="E6441" s="1"/>
      <c r="F6441" s="8"/>
      <c r="IP6441" s="9"/>
      <c r="IQ6441" s="9"/>
      <c r="IR6441" s="9"/>
      <c r="IS6441" s="9"/>
      <c r="IT6441" s="9"/>
      <c r="IU6441" s="9"/>
      <c r="IV6441" s="9"/>
    </row>
    <row r="6442" s="5" customFormat="1" ht="15.75" customHeight="1" spans="3:256">
      <c r="C6442" s="7"/>
      <c r="D6442" s="1"/>
      <c r="E6442" s="1"/>
      <c r="F6442" s="8"/>
      <c r="IP6442" s="9"/>
      <c r="IQ6442" s="9"/>
      <c r="IR6442" s="9"/>
      <c r="IS6442" s="9"/>
      <c r="IT6442" s="9"/>
      <c r="IU6442" s="9"/>
      <c r="IV6442" s="9"/>
    </row>
    <row r="6443" s="5" customFormat="1" ht="15.75" customHeight="1" spans="3:256">
      <c r="C6443" s="7"/>
      <c r="D6443" s="1"/>
      <c r="E6443" s="1"/>
      <c r="F6443" s="8"/>
      <c r="IP6443" s="9"/>
      <c r="IQ6443" s="9"/>
      <c r="IR6443" s="9"/>
      <c r="IS6443" s="9"/>
      <c r="IT6443" s="9"/>
      <c r="IU6443" s="9"/>
      <c r="IV6443" s="9"/>
    </row>
    <row r="6444" s="5" customFormat="1" ht="15.75" customHeight="1" spans="3:256">
      <c r="C6444" s="7"/>
      <c r="D6444" s="1"/>
      <c r="E6444" s="1"/>
      <c r="F6444" s="8"/>
      <c r="IP6444" s="9"/>
      <c r="IQ6444" s="9"/>
      <c r="IR6444" s="9"/>
      <c r="IS6444" s="9"/>
      <c r="IT6444" s="9"/>
      <c r="IU6444" s="9"/>
      <c r="IV6444" s="9"/>
    </row>
    <row r="6445" s="5" customFormat="1" ht="15.75" customHeight="1" spans="3:256">
      <c r="C6445" s="7"/>
      <c r="D6445" s="1"/>
      <c r="E6445" s="1"/>
      <c r="F6445" s="8"/>
      <c r="IP6445" s="9"/>
      <c r="IQ6445" s="9"/>
      <c r="IR6445" s="9"/>
      <c r="IS6445" s="9"/>
      <c r="IT6445" s="9"/>
      <c r="IU6445" s="9"/>
      <c r="IV6445" s="9"/>
    </row>
    <row r="6446" s="5" customFormat="1" ht="15.75" customHeight="1" spans="3:256">
      <c r="C6446" s="7"/>
      <c r="D6446" s="1"/>
      <c r="E6446" s="1"/>
      <c r="F6446" s="8"/>
      <c r="IP6446" s="9"/>
      <c r="IQ6446" s="9"/>
      <c r="IR6446" s="9"/>
      <c r="IS6446" s="9"/>
      <c r="IT6446" s="9"/>
      <c r="IU6446" s="9"/>
      <c r="IV6446" s="9"/>
    </row>
    <row r="6447" s="5" customFormat="1" ht="15.75" customHeight="1" spans="3:256">
      <c r="C6447" s="7"/>
      <c r="D6447" s="1"/>
      <c r="E6447" s="1"/>
      <c r="F6447" s="8"/>
      <c r="IP6447" s="9"/>
      <c r="IQ6447" s="9"/>
      <c r="IR6447" s="9"/>
      <c r="IS6447" s="9"/>
      <c r="IT6447" s="9"/>
      <c r="IU6447" s="9"/>
      <c r="IV6447" s="9"/>
    </row>
    <row r="6448" s="5" customFormat="1" ht="15.75" customHeight="1" spans="3:256">
      <c r="C6448" s="7"/>
      <c r="D6448" s="1"/>
      <c r="E6448" s="1"/>
      <c r="F6448" s="8"/>
      <c r="IP6448" s="9"/>
      <c r="IQ6448" s="9"/>
      <c r="IR6448" s="9"/>
      <c r="IS6448" s="9"/>
      <c r="IT6448" s="9"/>
      <c r="IU6448" s="9"/>
      <c r="IV6448" s="9"/>
    </row>
    <row r="6449" s="5" customFormat="1" ht="15.75" customHeight="1" spans="3:256">
      <c r="C6449" s="7"/>
      <c r="D6449" s="1"/>
      <c r="E6449" s="1"/>
      <c r="F6449" s="8"/>
      <c r="IP6449" s="9"/>
      <c r="IQ6449" s="9"/>
      <c r="IR6449" s="9"/>
      <c r="IS6449" s="9"/>
      <c r="IT6449" s="9"/>
      <c r="IU6449" s="9"/>
      <c r="IV6449" s="9"/>
    </row>
    <row r="6450" s="5" customFormat="1" ht="15.75" customHeight="1" spans="3:256">
      <c r="C6450" s="7"/>
      <c r="D6450" s="1"/>
      <c r="E6450" s="1"/>
      <c r="F6450" s="8"/>
      <c r="IP6450" s="9"/>
      <c r="IQ6450" s="9"/>
      <c r="IR6450" s="9"/>
      <c r="IS6450" s="9"/>
      <c r="IT6450" s="9"/>
      <c r="IU6450" s="9"/>
      <c r="IV6450" s="9"/>
    </row>
    <row r="6451" s="5" customFormat="1" ht="15.75" customHeight="1" spans="3:256">
      <c r="C6451" s="7"/>
      <c r="D6451" s="1"/>
      <c r="E6451" s="1"/>
      <c r="F6451" s="8"/>
      <c r="IP6451" s="9"/>
      <c r="IQ6451" s="9"/>
      <c r="IR6451" s="9"/>
      <c r="IS6451" s="9"/>
      <c r="IT6451" s="9"/>
      <c r="IU6451" s="9"/>
      <c r="IV6451" s="9"/>
    </row>
    <row r="6452" s="5" customFormat="1" ht="15.75" customHeight="1" spans="3:256">
      <c r="C6452" s="7"/>
      <c r="D6452" s="1"/>
      <c r="E6452" s="1"/>
      <c r="F6452" s="8"/>
      <c r="IP6452" s="9"/>
      <c r="IQ6452" s="9"/>
      <c r="IR6452" s="9"/>
      <c r="IS6452" s="9"/>
      <c r="IT6452" s="9"/>
      <c r="IU6452" s="9"/>
      <c r="IV6452" s="9"/>
    </row>
    <row r="6453" s="5" customFormat="1" ht="15.75" customHeight="1" spans="3:256">
      <c r="C6453" s="7"/>
      <c r="D6453" s="1"/>
      <c r="E6453" s="1"/>
      <c r="F6453" s="8"/>
      <c r="IP6453" s="9"/>
      <c r="IQ6453" s="9"/>
      <c r="IR6453" s="9"/>
      <c r="IS6453" s="9"/>
      <c r="IT6453" s="9"/>
      <c r="IU6453" s="9"/>
      <c r="IV6453" s="9"/>
    </row>
    <row r="6454" s="5" customFormat="1" ht="15.75" customHeight="1" spans="3:256">
      <c r="C6454" s="7"/>
      <c r="D6454" s="1"/>
      <c r="E6454" s="1"/>
      <c r="F6454" s="8"/>
      <c r="IP6454" s="9"/>
      <c r="IQ6454" s="9"/>
      <c r="IR6454" s="9"/>
      <c r="IS6454" s="9"/>
      <c r="IT6454" s="9"/>
      <c r="IU6454" s="9"/>
      <c r="IV6454" s="9"/>
    </row>
    <row r="6455" s="5" customFormat="1" ht="15.75" customHeight="1" spans="3:256">
      <c r="C6455" s="7"/>
      <c r="D6455" s="1"/>
      <c r="E6455" s="1"/>
      <c r="F6455" s="8"/>
      <c r="IP6455" s="9"/>
      <c r="IQ6455" s="9"/>
      <c r="IR6455" s="9"/>
      <c r="IS6455" s="9"/>
      <c r="IT6455" s="9"/>
      <c r="IU6455" s="9"/>
      <c r="IV6455" s="9"/>
    </row>
    <row r="6456" s="5" customFormat="1" ht="15.75" customHeight="1" spans="3:256">
      <c r="C6456" s="7"/>
      <c r="D6456" s="1"/>
      <c r="E6456" s="1"/>
      <c r="F6456" s="8"/>
      <c r="IP6456" s="9"/>
      <c r="IQ6456" s="9"/>
      <c r="IR6456" s="9"/>
      <c r="IS6456" s="9"/>
      <c r="IT6456" s="9"/>
      <c r="IU6456" s="9"/>
      <c r="IV6456" s="9"/>
    </row>
    <row r="6457" s="5" customFormat="1" ht="15.75" customHeight="1" spans="3:256">
      <c r="C6457" s="7"/>
      <c r="D6457" s="1"/>
      <c r="E6457" s="1"/>
      <c r="F6457" s="8"/>
      <c r="IP6457" s="9"/>
      <c r="IQ6457" s="9"/>
      <c r="IR6457" s="9"/>
      <c r="IS6457" s="9"/>
      <c r="IT6457" s="9"/>
      <c r="IU6457" s="9"/>
      <c r="IV6457" s="9"/>
    </row>
    <row r="6458" s="5" customFormat="1" ht="15.75" customHeight="1" spans="3:256">
      <c r="C6458" s="7"/>
      <c r="D6458" s="1"/>
      <c r="E6458" s="1"/>
      <c r="F6458" s="8"/>
      <c r="IP6458" s="9"/>
      <c r="IQ6458" s="9"/>
      <c r="IR6458" s="9"/>
      <c r="IS6458" s="9"/>
      <c r="IT6458" s="9"/>
      <c r="IU6458" s="9"/>
      <c r="IV6458" s="9"/>
    </row>
    <row r="6459" s="5" customFormat="1" ht="15.75" customHeight="1" spans="3:256">
      <c r="C6459" s="7"/>
      <c r="D6459" s="1"/>
      <c r="E6459" s="1"/>
      <c r="F6459" s="8"/>
      <c r="IP6459" s="9"/>
      <c r="IQ6459" s="9"/>
      <c r="IR6459" s="9"/>
      <c r="IS6459" s="9"/>
      <c r="IT6459" s="9"/>
      <c r="IU6459" s="9"/>
      <c r="IV6459" s="9"/>
    </row>
    <row r="6460" s="5" customFormat="1" ht="15.75" customHeight="1" spans="3:256">
      <c r="C6460" s="7"/>
      <c r="D6460" s="1"/>
      <c r="E6460" s="1"/>
      <c r="F6460" s="8"/>
      <c r="IP6460" s="9"/>
      <c r="IQ6460" s="9"/>
      <c r="IR6460" s="9"/>
      <c r="IS6460" s="9"/>
      <c r="IT6460" s="9"/>
      <c r="IU6460" s="9"/>
      <c r="IV6460" s="9"/>
    </row>
    <row r="6461" s="5" customFormat="1" ht="15.75" customHeight="1" spans="3:256">
      <c r="C6461" s="7"/>
      <c r="D6461" s="1"/>
      <c r="E6461" s="1"/>
      <c r="F6461" s="8"/>
      <c r="IP6461" s="9"/>
      <c r="IQ6461" s="9"/>
      <c r="IR6461" s="9"/>
      <c r="IS6461" s="9"/>
      <c r="IT6461" s="9"/>
      <c r="IU6461" s="9"/>
      <c r="IV6461" s="9"/>
    </row>
    <row r="6462" s="5" customFormat="1" ht="15.75" customHeight="1" spans="3:256">
      <c r="C6462" s="7"/>
      <c r="D6462" s="1"/>
      <c r="E6462" s="1"/>
      <c r="F6462" s="8"/>
      <c r="IP6462" s="9"/>
      <c r="IQ6462" s="9"/>
      <c r="IR6462" s="9"/>
      <c r="IS6462" s="9"/>
      <c r="IT6462" s="9"/>
      <c r="IU6462" s="9"/>
      <c r="IV6462" s="9"/>
    </row>
    <row r="6463" s="5" customFormat="1" ht="15.75" customHeight="1" spans="3:256">
      <c r="C6463" s="7"/>
      <c r="D6463" s="1"/>
      <c r="E6463" s="1"/>
      <c r="F6463" s="8"/>
      <c r="IP6463" s="9"/>
      <c r="IQ6463" s="9"/>
      <c r="IR6463" s="9"/>
      <c r="IS6463" s="9"/>
      <c r="IT6463" s="9"/>
      <c r="IU6463" s="9"/>
      <c r="IV6463" s="9"/>
    </row>
    <row r="6464" s="5" customFormat="1" ht="15.75" customHeight="1" spans="3:256">
      <c r="C6464" s="7"/>
      <c r="D6464" s="1"/>
      <c r="E6464" s="1"/>
      <c r="F6464" s="8"/>
      <c r="IP6464" s="9"/>
      <c r="IQ6464" s="9"/>
      <c r="IR6464" s="9"/>
      <c r="IS6464" s="9"/>
      <c r="IT6464" s="9"/>
      <c r="IU6464" s="9"/>
      <c r="IV6464" s="9"/>
    </row>
    <row r="6465" s="5" customFormat="1" ht="15.75" customHeight="1" spans="3:256">
      <c r="C6465" s="7"/>
      <c r="D6465" s="1"/>
      <c r="E6465" s="1"/>
      <c r="F6465" s="8"/>
      <c r="IP6465" s="9"/>
      <c r="IQ6465" s="9"/>
      <c r="IR6465" s="9"/>
      <c r="IS6465" s="9"/>
      <c r="IT6465" s="9"/>
      <c r="IU6465" s="9"/>
      <c r="IV6465" s="9"/>
    </row>
    <row r="6466" s="5" customFormat="1" ht="15.75" customHeight="1" spans="3:256">
      <c r="C6466" s="7"/>
      <c r="D6466" s="1"/>
      <c r="E6466" s="1"/>
      <c r="F6466" s="8"/>
      <c r="IP6466" s="9"/>
      <c r="IQ6466" s="9"/>
      <c r="IR6466" s="9"/>
      <c r="IS6466" s="9"/>
      <c r="IT6466" s="9"/>
      <c r="IU6466" s="9"/>
      <c r="IV6466" s="9"/>
    </row>
    <row r="6467" s="5" customFormat="1" ht="15.75" customHeight="1" spans="3:256">
      <c r="C6467" s="7"/>
      <c r="D6467" s="1"/>
      <c r="E6467" s="1"/>
      <c r="F6467" s="8"/>
      <c r="IP6467" s="9"/>
      <c r="IQ6467" s="9"/>
      <c r="IR6467" s="9"/>
      <c r="IS6467" s="9"/>
      <c r="IT6467" s="9"/>
      <c r="IU6467" s="9"/>
      <c r="IV6467" s="9"/>
    </row>
    <row r="6468" s="5" customFormat="1" ht="15.75" customHeight="1" spans="3:256">
      <c r="C6468" s="7"/>
      <c r="D6468" s="1"/>
      <c r="E6468" s="1"/>
      <c r="F6468" s="8"/>
      <c r="IP6468" s="9"/>
      <c r="IQ6468" s="9"/>
      <c r="IR6468" s="9"/>
      <c r="IS6468" s="9"/>
      <c r="IT6468" s="9"/>
      <c r="IU6468" s="9"/>
      <c r="IV6468" s="9"/>
    </row>
    <row r="6469" s="5" customFormat="1" ht="15.75" customHeight="1" spans="3:256">
      <c r="C6469" s="7"/>
      <c r="D6469" s="1"/>
      <c r="E6469" s="1"/>
      <c r="F6469" s="8"/>
      <c r="IP6469" s="9"/>
      <c r="IQ6469" s="9"/>
      <c r="IR6469" s="9"/>
      <c r="IS6469" s="9"/>
      <c r="IT6469" s="9"/>
      <c r="IU6469" s="9"/>
      <c r="IV6469" s="9"/>
    </row>
    <row r="6470" s="5" customFormat="1" ht="15.75" customHeight="1" spans="3:256">
      <c r="C6470" s="7"/>
      <c r="D6470" s="1"/>
      <c r="E6470" s="1"/>
      <c r="F6470" s="8"/>
      <c r="IP6470" s="9"/>
      <c r="IQ6470" s="9"/>
      <c r="IR6470" s="9"/>
      <c r="IS6470" s="9"/>
      <c r="IT6470" s="9"/>
      <c r="IU6470" s="9"/>
      <c r="IV6470" s="9"/>
    </row>
    <row r="6471" s="5" customFormat="1" ht="15.75" customHeight="1" spans="3:256">
      <c r="C6471" s="7"/>
      <c r="D6471" s="1"/>
      <c r="E6471" s="1"/>
      <c r="F6471" s="8"/>
      <c r="IP6471" s="9"/>
      <c r="IQ6471" s="9"/>
      <c r="IR6471" s="9"/>
      <c r="IS6471" s="9"/>
      <c r="IT6471" s="9"/>
      <c r="IU6471" s="9"/>
      <c r="IV6471" s="9"/>
    </row>
    <row r="6472" s="5" customFormat="1" ht="15.75" customHeight="1" spans="3:256">
      <c r="C6472" s="7"/>
      <c r="D6472" s="1"/>
      <c r="E6472" s="1"/>
      <c r="F6472" s="8"/>
      <c r="IP6472" s="9"/>
      <c r="IQ6472" s="9"/>
      <c r="IR6472" s="9"/>
      <c r="IS6472" s="9"/>
      <c r="IT6472" s="9"/>
      <c r="IU6472" s="9"/>
      <c r="IV6472" s="9"/>
    </row>
    <row r="6473" s="5" customFormat="1" ht="15.75" customHeight="1" spans="3:256">
      <c r="C6473" s="7"/>
      <c r="D6473" s="1"/>
      <c r="E6473" s="1"/>
      <c r="F6473" s="8"/>
      <c r="IP6473" s="9"/>
      <c r="IQ6473" s="9"/>
      <c r="IR6473" s="9"/>
      <c r="IS6473" s="9"/>
      <c r="IT6473" s="9"/>
      <c r="IU6473" s="9"/>
      <c r="IV6473" s="9"/>
    </row>
    <row r="6474" s="5" customFormat="1" ht="15.75" customHeight="1" spans="3:256">
      <c r="C6474" s="7"/>
      <c r="D6474" s="1"/>
      <c r="E6474" s="1"/>
      <c r="F6474" s="8"/>
      <c r="IP6474" s="9"/>
      <c r="IQ6474" s="9"/>
      <c r="IR6474" s="9"/>
      <c r="IS6474" s="9"/>
      <c r="IT6474" s="9"/>
      <c r="IU6474" s="9"/>
      <c r="IV6474" s="9"/>
    </row>
    <row r="6475" s="5" customFormat="1" ht="15.75" customHeight="1" spans="3:256">
      <c r="C6475" s="7"/>
      <c r="D6475" s="1"/>
      <c r="E6475" s="1"/>
      <c r="F6475" s="8"/>
      <c r="IP6475" s="9"/>
      <c r="IQ6475" s="9"/>
      <c r="IR6475" s="9"/>
      <c r="IS6475" s="9"/>
      <c r="IT6475" s="9"/>
      <c r="IU6475" s="9"/>
      <c r="IV6475" s="9"/>
    </row>
    <row r="6476" s="5" customFormat="1" ht="15.75" customHeight="1" spans="3:256">
      <c r="C6476" s="7"/>
      <c r="D6476" s="1"/>
      <c r="E6476" s="1"/>
      <c r="F6476" s="8"/>
      <c r="IP6476" s="9"/>
      <c r="IQ6476" s="9"/>
      <c r="IR6476" s="9"/>
      <c r="IS6476" s="9"/>
      <c r="IT6476" s="9"/>
      <c r="IU6476" s="9"/>
      <c r="IV6476" s="9"/>
    </row>
    <row r="6477" s="5" customFormat="1" ht="15.75" customHeight="1" spans="3:256">
      <c r="C6477" s="7"/>
      <c r="D6477" s="1"/>
      <c r="E6477" s="1"/>
      <c r="F6477" s="8"/>
      <c r="IP6477" s="9"/>
      <c r="IQ6477" s="9"/>
      <c r="IR6477" s="9"/>
      <c r="IS6477" s="9"/>
      <c r="IT6477" s="9"/>
      <c r="IU6477" s="9"/>
      <c r="IV6477" s="9"/>
    </row>
    <row r="6478" s="5" customFormat="1" ht="15.75" customHeight="1" spans="3:256">
      <c r="C6478" s="7"/>
      <c r="D6478" s="1"/>
      <c r="E6478" s="1"/>
      <c r="F6478" s="8"/>
      <c r="IP6478" s="9"/>
      <c r="IQ6478" s="9"/>
      <c r="IR6478" s="9"/>
      <c r="IS6478" s="9"/>
      <c r="IT6478" s="9"/>
      <c r="IU6478" s="9"/>
      <c r="IV6478" s="9"/>
    </row>
    <row r="6479" s="5" customFormat="1" ht="15.75" customHeight="1" spans="3:256">
      <c r="C6479" s="7"/>
      <c r="D6479" s="1"/>
      <c r="E6479" s="1"/>
      <c r="F6479" s="8"/>
      <c r="IP6479" s="9"/>
      <c r="IQ6479" s="9"/>
      <c r="IR6479" s="9"/>
      <c r="IS6479" s="9"/>
      <c r="IT6479" s="9"/>
      <c r="IU6479" s="9"/>
      <c r="IV6479" s="9"/>
    </row>
    <row r="6480" s="5" customFormat="1" ht="15.75" customHeight="1" spans="3:256">
      <c r="C6480" s="7"/>
      <c r="D6480" s="1"/>
      <c r="E6480" s="1"/>
      <c r="F6480" s="8"/>
      <c r="IP6480" s="9"/>
      <c r="IQ6480" s="9"/>
      <c r="IR6480" s="9"/>
      <c r="IS6480" s="9"/>
      <c r="IT6480" s="9"/>
      <c r="IU6480" s="9"/>
      <c r="IV6480" s="9"/>
    </row>
    <row r="6481" s="5" customFormat="1" ht="15.75" customHeight="1" spans="3:256">
      <c r="C6481" s="7"/>
      <c r="D6481" s="1"/>
      <c r="E6481" s="1"/>
      <c r="F6481" s="8"/>
      <c r="IP6481" s="9"/>
      <c r="IQ6481" s="9"/>
      <c r="IR6481" s="9"/>
      <c r="IS6481" s="9"/>
      <c r="IT6481" s="9"/>
      <c r="IU6481" s="9"/>
      <c r="IV6481" s="9"/>
    </row>
    <row r="6482" s="5" customFormat="1" ht="15.75" customHeight="1" spans="3:256">
      <c r="C6482" s="7"/>
      <c r="D6482" s="1"/>
      <c r="E6482" s="1"/>
      <c r="F6482" s="8"/>
      <c r="IP6482" s="9"/>
      <c r="IQ6482" s="9"/>
      <c r="IR6482" s="9"/>
      <c r="IS6482" s="9"/>
      <c r="IT6482" s="9"/>
      <c r="IU6482" s="9"/>
      <c r="IV6482" s="9"/>
    </row>
    <row r="6483" s="5" customFormat="1" ht="15.75" customHeight="1" spans="3:256">
      <c r="C6483" s="7"/>
      <c r="D6483" s="1"/>
      <c r="E6483" s="1"/>
      <c r="F6483" s="8"/>
      <c r="IP6483" s="9"/>
      <c r="IQ6483" s="9"/>
      <c r="IR6483" s="9"/>
      <c r="IS6483" s="9"/>
      <c r="IT6483" s="9"/>
      <c r="IU6483" s="9"/>
      <c r="IV6483" s="9"/>
    </row>
    <row r="6484" s="5" customFormat="1" ht="15.75" customHeight="1" spans="3:256">
      <c r="C6484" s="7"/>
      <c r="D6484" s="1"/>
      <c r="E6484" s="1"/>
      <c r="F6484" s="8"/>
      <c r="IP6484" s="9"/>
      <c r="IQ6484" s="9"/>
      <c r="IR6484" s="9"/>
      <c r="IS6484" s="9"/>
      <c r="IT6484" s="9"/>
      <c r="IU6484" s="9"/>
      <c r="IV6484" s="9"/>
    </row>
    <row r="6485" s="5" customFormat="1" ht="15.75" customHeight="1" spans="3:256">
      <c r="C6485" s="7"/>
      <c r="D6485" s="1"/>
      <c r="E6485" s="1"/>
      <c r="F6485" s="8"/>
      <c r="IP6485" s="9"/>
      <c r="IQ6485" s="9"/>
      <c r="IR6485" s="9"/>
      <c r="IS6485" s="9"/>
      <c r="IT6485" s="9"/>
      <c r="IU6485" s="9"/>
      <c r="IV6485" s="9"/>
    </row>
    <row r="6486" s="5" customFormat="1" ht="15.75" customHeight="1" spans="3:256">
      <c r="C6486" s="7"/>
      <c r="D6486" s="1"/>
      <c r="E6486" s="1"/>
      <c r="F6486" s="8"/>
      <c r="IP6486" s="9"/>
      <c r="IQ6486" s="9"/>
      <c r="IR6486" s="9"/>
      <c r="IS6486" s="9"/>
      <c r="IT6486" s="9"/>
      <c r="IU6486" s="9"/>
      <c r="IV6486" s="9"/>
    </row>
    <row r="6487" s="5" customFormat="1" ht="15.75" customHeight="1" spans="3:256">
      <c r="C6487" s="7"/>
      <c r="D6487" s="1"/>
      <c r="E6487" s="1"/>
      <c r="F6487" s="8"/>
      <c r="IP6487" s="9"/>
      <c r="IQ6487" s="9"/>
      <c r="IR6487" s="9"/>
      <c r="IS6487" s="9"/>
      <c r="IT6487" s="9"/>
      <c r="IU6487" s="9"/>
      <c r="IV6487" s="9"/>
    </row>
    <row r="6488" s="5" customFormat="1" ht="15.75" customHeight="1" spans="3:256">
      <c r="C6488" s="7"/>
      <c r="D6488" s="1"/>
      <c r="E6488" s="1"/>
      <c r="F6488" s="8"/>
      <c r="IP6488" s="9"/>
      <c r="IQ6488" s="9"/>
      <c r="IR6488" s="9"/>
      <c r="IS6488" s="9"/>
      <c r="IT6488" s="9"/>
      <c r="IU6488" s="9"/>
      <c r="IV6488" s="9"/>
    </row>
    <row r="6489" s="5" customFormat="1" ht="15.75" customHeight="1" spans="3:256">
      <c r="C6489" s="7"/>
      <c r="D6489" s="1"/>
      <c r="E6489" s="1"/>
      <c r="F6489" s="8"/>
      <c r="IP6489" s="9"/>
      <c r="IQ6489" s="9"/>
      <c r="IR6489" s="9"/>
      <c r="IS6489" s="9"/>
      <c r="IT6489" s="9"/>
      <c r="IU6489" s="9"/>
      <c r="IV6489" s="9"/>
    </row>
    <row r="6490" s="5" customFormat="1" ht="15.75" customHeight="1" spans="3:256">
      <c r="C6490" s="7"/>
      <c r="D6490" s="1"/>
      <c r="E6490" s="1"/>
      <c r="F6490" s="8"/>
      <c r="IP6490" s="9"/>
      <c r="IQ6490" s="9"/>
      <c r="IR6490" s="9"/>
      <c r="IS6490" s="9"/>
      <c r="IT6490" s="9"/>
      <c r="IU6490" s="9"/>
      <c r="IV6490" s="9"/>
    </row>
    <row r="6491" s="5" customFormat="1" ht="15.75" customHeight="1" spans="3:256">
      <c r="C6491" s="7"/>
      <c r="D6491" s="1"/>
      <c r="E6491" s="1"/>
      <c r="F6491" s="8"/>
      <c r="IP6491" s="9"/>
      <c r="IQ6491" s="9"/>
      <c r="IR6491" s="9"/>
      <c r="IS6491" s="9"/>
      <c r="IT6491" s="9"/>
      <c r="IU6491" s="9"/>
      <c r="IV6491" s="9"/>
    </row>
    <row r="6492" s="5" customFormat="1" ht="15.75" customHeight="1" spans="3:256">
      <c r="C6492" s="7"/>
      <c r="D6492" s="1"/>
      <c r="E6492" s="1"/>
      <c r="F6492" s="8"/>
      <c r="IP6492" s="9"/>
      <c r="IQ6492" s="9"/>
      <c r="IR6492" s="9"/>
      <c r="IS6492" s="9"/>
      <c r="IT6492" s="9"/>
      <c r="IU6492" s="9"/>
      <c r="IV6492" s="9"/>
    </row>
    <row r="6493" s="5" customFormat="1" ht="15.75" customHeight="1" spans="3:256">
      <c r="C6493" s="7"/>
      <c r="D6493" s="1"/>
      <c r="E6493" s="1"/>
      <c r="F6493" s="8"/>
      <c r="IP6493" s="9"/>
      <c r="IQ6493" s="9"/>
      <c r="IR6493" s="9"/>
      <c r="IS6493" s="9"/>
      <c r="IT6493" s="9"/>
      <c r="IU6493" s="9"/>
      <c r="IV6493" s="9"/>
    </row>
    <row r="6494" s="5" customFormat="1" ht="15.75" customHeight="1" spans="3:256">
      <c r="C6494" s="7"/>
      <c r="D6494" s="1"/>
      <c r="E6494" s="1"/>
      <c r="F6494" s="8"/>
      <c r="IP6494" s="9"/>
      <c r="IQ6494" s="9"/>
      <c r="IR6494" s="9"/>
      <c r="IS6494" s="9"/>
      <c r="IT6494" s="9"/>
      <c r="IU6494" s="9"/>
      <c r="IV6494" s="9"/>
    </row>
    <row r="6495" s="5" customFormat="1" ht="15.75" customHeight="1" spans="3:256">
      <c r="C6495" s="7"/>
      <c r="D6495" s="1"/>
      <c r="E6495" s="1"/>
      <c r="F6495" s="8"/>
      <c r="IP6495" s="9"/>
      <c r="IQ6495" s="9"/>
      <c r="IR6495" s="9"/>
      <c r="IS6495" s="9"/>
      <c r="IT6495" s="9"/>
      <c r="IU6495" s="9"/>
      <c r="IV6495" s="9"/>
    </row>
    <row r="6496" s="5" customFormat="1" ht="15.75" customHeight="1" spans="3:256">
      <c r="C6496" s="7"/>
      <c r="D6496" s="1"/>
      <c r="E6496" s="1"/>
      <c r="F6496" s="8"/>
      <c r="IP6496" s="9"/>
      <c r="IQ6496" s="9"/>
      <c r="IR6496" s="9"/>
      <c r="IS6496" s="9"/>
      <c r="IT6496" s="9"/>
      <c r="IU6496" s="9"/>
      <c r="IV6496" s="9"/>
    </row>
    <row r="6497" s="5" customFormat="1" ht="15.75" customHeight="1" spans="3:256">
      <c r="C6497" s="7"/>
      <c r="D6497" s="1"/>
      <c r="E6497" s="1"/>
      <c r="F6497" s="8"/>
      <c r="IP6497" s="9"/>
      <c r="IQ6497" s="9"/>
      <c r="IR6497" s="9"/>
      <c r="IS6497" s="9"/>
      <c r="IT6497" s="9"/>
      <c r="IU6497" s="9"/>
      <c r="IV6497" s="9"/>
    </row>
    <row r="6498" s="5" customFormat="1" ht="15.75" customHeight="1" spans="3:256">
      <c r="C6498" s="7"/>
      <c r="D6498" s="1"/>
      <c r="E6498" s="1"/>
      <c r="F6498" s="8"/>
      <c r="IP6498" s="9"/>
      <c r="IQ6498" s="9"/>
      <c r="IR6498" s="9"/>
      <c r="IS6498" s="9"/>
      <c r="IT6498" s="9"/>
      <c r="IU6498" s="9"/>
      <c r="IV6498" s="9"/>
    </row>
    <row r="6499" s="5" customFormat="1" ht="15.75" customHeight="1" spans="3:256">
      <c r="C6499" s="7"/>
      <c r="D6499" s="1"/>
      <c r="E6499" s="1"/>
      <c r="F6499" s="8"/>
      <c r="IP6499" s="9"/>
      <c r="IQ6499" s="9"/>
      <c r="IR6499" s="9"/>
      <c r="IS6499" s="9"/>
      <c r="IT6499" s="9"/>
      <c r="IU6499" s="9"/>
      <c r="IV6499" s="9"/>
    </row>
    <row r="6500" s="5" customFormat="1" ht="15.75" customHeight="1" spans="3:256">
      <c r="C6500" s="7"/>
      <c r="D6500" s="1"/>
      <c r="E6500" s="1"/>
      <c r="F6500" s="8"/>
      <c r="IP6500" s="9"/>
      <c r="IQ6500" s="9"/>
      <c r="IR6500" s="9"/>
      <c r="IS6500" s="9"/>
      <c r="IT6500" s="9"/>
      <c r="IU6500" s="9"/>
      <c r="IV6500" s="9"/>
    </row>
    <row r="6501" s="5" customFormat="1" ht="15.75" customHeight="1" spans="3:256">
      <c r="C6501" s="7"/>
      <c r="D6501" s="1"/>
      <c r="E6501" s="1"/>
      <c r="F6501" s="8"/>
      <c r="IP6501" s="9"/>
      <c r="IQ6501" s="9"/>
      <c r="IR6501" s="9"/>
      <c r="IS6501" s="9"/>
      <c r="IT6501" s="9"/>
      <c r="IU6501" s="9"/>
      <c r="IV6501" s="9"/>
    </row>
    <row r="6502" s="5" customFormat="1" ht="15.75" customHeight="1" spans="3:256">
      <c r="C6502" s="7"/>
      <c r="D6502" s="1"/>
      <c r="E6502" s="1"/>
      <c r="F6502" s="8"/>
      <c r="IP6502" s="9"/>
      <c r="IQ6502" s="9"/>
      <c r="IR6502" s="9"/>
      <c r="IS6502" s="9"/>
      <c r="IT6502" s="9"/>
      <c r="IU6502" s="9"/>
      <c r="IV6502" s="9"/>
    </row>
    <row r="6503" s="5" customFormat="1" ht="15.75" customHeight="1" spans="3:256">
      <c r="C6503" s="7"/>
      <c r="D6503" s="1"/>
      <c r="E6503" s="1"/>
      <c r="F6503" s="8"/>
      <c r="IP6503" s="9"/>
      <c r="IQ6503" s="9"/>
      <c r="IR6503" s="9"/>
      <c r="IS6503" s="9"/>
      <c r="IT6503" s="9"/>
      <c r="IU6503" s="9"/>
      <c r="IV6503" s="9"/>
    </row>
    <row r="6504" s="5" customFormat="1" ht="15.75" customHeight="1" spans="3:256">
      <c r="C6504" s="7"/>
      <c r="D6504" s="1"/>
      <c r="E6504" s="1"/>
      <c r="F6504" s="8"/>
      <c r="IP6504" s="9"/>
      <c r="IQ6504" s="9"/>
      <c r="IR6504" s="9"/>
      <c r="IS6504" s="9"/>
      <c r="IT6504" s="9"/>
      <c r="IU6504" s="9"/>
      <c r="IV6504" s="9"/>
    </row>
    <row r="6505" s="5" customFormat="1" ht="15.75" customHeight="1" spans="3:256">
      <c r="C6505" s="7"/>
      <c r="D6505" s="1"/>
      <c r="E6505" s="1"/>
      <c r="F6505" s="8"/>
      <c r="IP6505" s="9"/>
      <c r="IQ6505" s="9"/>
      <c r="IR6505" s="9"/>
      <c r="IS6505" s="9"/>
      <c r="IT6505" s="9"/>
      <c r="IU6505" s="9"/>
      <c r="IV6505" s="9"/>
    </row>
    <row r="6506" s="5" customFormat="1" ht="15.75" customHeight="1" spans="3:256">
      <c r="C6506" s="7"/>
      <c r="D6506" s="1"/>
      <c r="E6506" s="1"/>
      <c r="F6506" s="8"/>
      <c r="IP6506" s="9"/>
      <c r="IQ6506" s="9"/>
      <c r="IR6506" s="9"/>
      <c r="IS6506" s="9"/>
      <c r="IT6506" s="9"/>
      <c r="IU6506" s="9"/>
      <c r="IV6506" s="9"/>
    </row>
    <row r="6507" s="5" customFormat="1" ht="15.75" customHeight="1" spans="3:256">
      <c r="C6507" s="7"/>
      <c r="D6507" s="1"/>
      <c r="E6507" s="1"/>
      <c r="F6507" s="8"/>
      <c r="IP6507" s="9"/>
      <c r="IQ6507" s="9"/>
      <c r="IR6507" s="9"/>
      <c r="IS6507" s="9"/>
      <c r="IT6507" s="9"/>
      <c r="IU6507" s="9"/>
      <c r="IV6507" s="9"/>
    </row>
    <row r="6508" s="5" customFormat="1" ht="15.75" customHeight="1" spans="3:256">
      <c r="C6508" s="7"/>
      <c r="D6508" s="1"/>
      <c r="E6508" s="1"/>
      <c r="F6508" s="8"/>
      <c r="IP6508" s="9"/>
      <c r="IQ6508" s="9"/>
      <c r="IR6508" s="9"/>
      <c r="IS6508" s="9"/>
      <c r="IT6508" s="9"/>
      <c r="IU6508" s="9"/>
      <c r="IV6508" s="9"/>
    </row>
    <row r="6509" s="5" customFormat="1" ht="15.75" customHeight="1" spans="3:256">
      <c r="C6509" s="7"/>
      <c r="D6509" s="1"/>
      <c r="E6509" s="1"/>
      <c r="F6509" s="8"/>
      <c r="IP6509" s="9"/>
      <c r="IQ6509" s="9"/>
      <c r="IR6509" s="9"/>
      <c r="IS6509" s="9"/>
      <c r="IT6509" s="9"/>
      <c r="IU6509" s="9"/>
      <c r="IV6509" s="9"/>
    </row>
    <row r="6510" s="5" customFormat="1" ht="15.75" customHeight="1" spans="3:256">
      <c r="C6510" s="7"/>
      <c r="D6510" s="1"/>
      <c r="E6510" s="1"/>
      <c r="F6510" s="8"/>
      <c r="IP6510" s="9"/>
      <c r="IQ6510" s="9"/>
      <c r="IR6510" s="9"/>
      <c r="IS6510" s="9"/>
      <c r="IT6510" s="9"/>
      <c r="IU6510" s="9"/>
      <c r="IV6510" s="9"/>
    </row>
    <row r="6511" s="5" customFormat="1" ht="15.75" customHeight="1" spans="3:256">
      <c r="C6511" s="7"/>
      <c r="D6511" s="1"/>
      <c r="E6511" s="1"/>
      <c r="F6511" s="8"/>
      <c r="IP6511" s="9"/>
      <c r="IQ6511" s="9"/>
      <c r="IR6511" s="9"/>
      <c r="IS6511" s="9"/>
      <c r="IT6511" s="9"/>
      <c r="IU6511" s="9"/>
      <c r="IV6511" s="9"/>
    </row>
    <row r="6512" s="5" customFormat="1" ht="15.75" customHeight="1" spans="3:256">
      <c r="C6512" s="7"/>
      <c r="D6512" s="1"/>
      <c r="E6512" s="1"/>
      <c r="F6512" s="8"/>
      <c r="IP6512" s="9"/>
      <c r="IQ6512" s="9"/>
      <c r="IR6512" s="9"/>
      <c r="IS6512" s="9"/>
      <c r="IT6512" s="9"/>
      <c r="IU6512" s="9"/>
      <c r="IV6512" s="9"/>
    </row>
    <row r="6513" s="5" customFormat="1" ht="15.75" customHeight="1" spans="3:256">
      <c r="C6513" s="7"/>
      <c r="D6513" s="1"/>
      <c r="E6513" s="1"/>
      <c r="F6513" s="8"/>
      <c r="IP6513" s="9"/>
      <c r="IQ6513" s="9"/>
      <c r="IR6513" s="9"/>
      <c r="IS6513" s="9"/>
      <c r="IT6513" s="9"/>
      <c r="IU6513" s="9"/>
      <c r="IV6513" s="9"/>
    </row>
    <row r="6514" s="5" customFormat="1" ht="15.75" customHeight="1" spans="3:256">
      <c r="C6514" s="7"/>
      <c r="D6514" s="1"/>
      <c r="E6514" s="1"/>
      <c r="F6514" s="8"/>
      <c r="IP6514" s="9"/>
      <c r="IQ6514" s="9"/>
      <c r="IR6514" s="9"/>
      <c r="IS6514" s="9"/>
      <c r="IT6514" s="9"/>
      <c r="IU6514" s="9"/>
      <c r="IV6514" s="9"/>
    </row>
    <row r="6515" s="5" customFormat="1" ht="15.75" customHeight="1" spans="3:256">
      <c r="C6515" s="7"/>
      <c r="D6515" s="1"/>
      <c r="E6515" s="1"/>
      <c r="F6515" s="8"/>
      <c r="IP6515" s="9"/>
      <c r="IQ6515" s="9"/>
      <c r="IR6515" s="9"/>
      <c r="IS6515" s="9"/>
      <c r="IT6515" s="9"/>
      <c r="IU6515" s="9"/>
      <c r="IV6515" s="9"/>
    </row>
    <row r="6516" s="5" customFormat="1" ht="15.75" customHeight="1" spans="3:256">
      <c r="C6516" s="7"/>
      <c r="D6516" s="1"/>
      <c r="E6516" s="1"/>
      <c r="F6516" s="8"/>
      <c r="IP6516" s="9"/>
      <c r="IQ6516" s="9"/>
      <c r="IR6516" s="9"/>
      <c r="IS6516" s="9"/>
      <c r="IT6516" s="9"/>
      <c r="IU6516" s="9"/>
      <c r="IV6516" s="9"/>
    </row>
    <row r="6517" s="5" customFormat="1" ht="15.75" customHeight="1" spans="3:256">
      <c r="C6517" s="7"/>
      <c r="D6517" s="1"/>
      <c r="E6517" s="1"/>
      <c r="F6517" s="8"/>
      <c r="IP6517" s="9"/>
      <c r="IQ6517" s="9"/>
      <c r="IR6517" s="9"/>
      <c r="IS6517" s="9"/>
      <c r="IT6517" s="9"/>
      <c r="IU6517" s="9"/>
      <c r="IV6517" s="9"/>
    </row>
    <row r="6518" s="5" customFormat="1" ht="15.75" customHeight="1" spans="3:256">
      <c r="C6518" s="7"/>
      <c r="D6518" s="1"/>
      <c r="E6518" s="1"/>
      <c r="F6518" s="8"/>
      <c r="IP6518" s="9"/>
      <c r="IQ6518" s="9"/>
      <c r="IR6518" s="9"/>
      <c r="IS6518" s="9"/>
      <c r="IT6518" s="9"/>
      <c r="IU6518" s="9"/>
      <c r="IV6518" s="9"/>
    </row>
    <row r="6519" s="5" customFormat="1" ht="15.75" customHeight="1" spans="3:256">
      <c r="C6519" s="7"/>
      <c r="D6519" s="1"/>
      <c r="E6519" s="1"/>
      <c r="F6519" s="8"/>
      <c r="IP6519" s="9"/>
      <c r="IQ6519" s="9"/>
      <c r="IR6519" s="9"/>
      <c r="IS6519" s="9"/>
      <c r="IT6519" s="9"/>
      <c r="IU6519" s="9"/>
      <c r="IV6519" s="9"/>
    </row>
    <row r="6520" s="5" customFormat="1" ht="15.75" customHeight="1" spans="3:256">
      <c r="C6520" s="7"/>
      <c r="D6520" s="1"/>
      <c r="E6520" s="1"/>
      <c r="F6520" s="8"/>
      <c r="IP6520" s="9"/>
      <c r="IQ6520" s="9"/>
      <c r="IR6520" s="9"/>
      <c r="IS6520" s="9"/>
      <c r="IT6520" s="9"/>
      <c r="IU6520" s="9"/>
      <c r="IV6520" s="9"/>
    </row>
    <row r="6521" s="5" customFormat="1" ht="15.75" customHeight="1" spans="3:256">
      <c r="C6521" s="7"/>
      <c r="D6521" s="1"/>
      <c r="E6521" s="1"/>
      <c r="F6521" s="8"/>
      <c r="IP6521" s="9"/>
      <c r="IQ6521" s="9"/>
      <c r="IR6521" s="9"/>
      <c r="IS6521" s="9"/>
      <c r="IT6521" s="9"/>
      <c r="IU6521" s="9"/>
      <c r="IV6521" s="9"/>
    </row>
    <row r="6522" s="5" customFormat="1" ht="15.75" customHeight="1" spans="3:256">
      <c r="C6522" s="7"/>
      <c r="D6522" s="1"/>
      <c r="E6522" s="1"/>
      <c r="F6522" s="8"/>
      <c r="IP6522" s="9"/>
      <c r="IQ6522" s="9"/>
      <c r="IR6522" s="9"/>
      <c r="IS6522" s="9"/>
      <c r="IT6522" s="9"/>
      <c r="IU6522" s="9"/>
      <c r="IV6522" s="9"/>
    </row>
    <row r="6523" s="5" customFormat="1" ht="15.75" customHeight="1" spans="3:256">
      <c r="C6523" s="7"/>
      <c r="D6523" s="1"/>
      <c r="E6523" s="1"/>
      <c r="F6523" s="8"/>
      <c r="IP6523" s="9"/>
      <c r="IQ6523" s="9"/>
      <c r="IR6523" s="9"/>
      <c r="IS6523" s="9"/>
      <c r="IT6523" s="9"/>
      <c r="IU6523" s="9"/>
      <c r="IV6523" s="9"/>
    </row>
    <row r="6524" s="5" customFormat="1" ht="15.75" customHeight="1" spans="3:256">
      <c r="C6524" s="7"/>
      <c r="D6524" s="1"/>
      <c r="E6524" s="1"/>
      <c r="F6524" s="8"/>
      <c r="IP6524" s="9"/>
      <c r="IQ6524" s="9"/>
      <c r="IR6524" s="9"/>
      <c r="IS6524" s="9"/>
      <c r="IT6524" s="9"/>
      <c r="IU6524" s="9"/>
      <c r="IV6524" s="9"/>
    </row>
    <row r="6525" s="5" customFormat="1" ht="15.75" customHeight="1" spans="3:256">
      <c r="C6525" s="7"/>
      <c r="D6525" s="1"/>
      <c r="E6525" s="1"/>
      <c r="F6525" s="8"/>
      <c r="IP6525" s="9"/>
      <c r="IQ6525" s="9"/>
      <c r="IR6525" s="9"/>
      <c r="IS6525" s="9"/>
      <c r="IT6525" s="9"/>
      <c r="IU6525" s="9"/>
      <c r="IV6525" s="9"/>
    </row>
    <row r="6526" s="5" customFormat="1" ht="15.75" customHeight="1" spans="3:256">
      <c r="C6526" s="7"/>
      <c r="D6526" s="1"/>
      <c r="E6526" s="1"/>
      <c r="F6526" s="8"/>
      <c r="IP6526" s="9"/>
      <c r="IQ6526" s="9"/>
      <c r="IR6526" s="9"/>
      <c r="IS6526" s="9"/>
      <c r="IT6526" s="9"/>
      <c r="IU6526" s="9"/>
      <c r="IV6526" s="9"/>
    </row>
    <row r="6527" s="5" customFormat="1" ht="15.75" customHeight="1" spans="3:256">
      <c r="C6527" s="7"/>
      <c r="D6527" s="1"/>
      <c r="E6527" s="1"/>
      <c r="F6527" s="8"/>
      <c r="IP6527" s="9"/>
      <c r="IQ6527" s="9"/>
      <c r="IR6527" s="9"/>
      <c r="IS6527" s="9"/>
      <c r="IT6527" s="9"/>
      <c r="IU6527" s="9"/>
      <c r="IV6527" s="9"/>
    </row>
    <row r="6528" s="5" customFormat="1" ht="15.75" customHeight="1" spans="3:256">
      <c r="C6528" s="7"/>
      <c r="D6528" s="1"/>
      <c r="E6528" s="1"/>
      <c r="F6528" s="8"/>
      <c r="IP6528" s="9"/>
      <c r="IQ6528" s="9"/>
      <c r="IR6528" s="9"/>
      <c r="IS6528" s="9"/>
      <c r="IT6528" s="9"/>
      <c r="IU6528" s="9"/>
      <c r="IV6528" s="9"/>
    </row>
    <row r="6529" s="5" customFormat="1" ht="15.75" customHeight="1" spans="3:256">
      <c r="C6529" s="7"/>
      <c r="D6529" s="1"/>
      <c r="E6529" s="1"/>
      <c r="F6529" s="8"/>
      <c r="IP6529" s="9"/>
      <c r="IQ6529" s="9"/>
      <c r="IR6529" s="9"/>
      <c r="IS6529" s="9"/>
      <c r="IT6529" s="9"/>
      <c r="IU6529" s="9"/>
      <c r="IV6529" s="9"/>
    </row>
    <row r="6530" s="5" customFormat="1" ht="15.75" customHeight="1" spans="3:256">
      <c r="C6530" s="7"/>
      <c r="D6530" s="1"/>
      <c r="E6530" s="1"/>
      <c r="F6530" s="8"/>
      <c r="IP6530" s="9"/>
      <c r="IQ6530" s="9"/>
      <c r="IR6530" s="9"/>
      <c r="IS6530" s="9"/>
      <c r="IT6530" s="9"/>
      <c r="IU6530" s="9"/>
      <c r="IV6530" s="9"/>
    </row>
    <row r="6531" s="5" customFormat="1" ht="15.75" customHeight="1" spans="3:256">
      <c r="C6531" s="7"/>
      <c r="D6531" s="1"/>
      <c r="E6531" s="1"/>
      <c r="F6531" s="8"/>
      <c r="IP6531" s="9"/>
      <c r="IQ6531" s="9"/>
      <c r="IR6531" s="9"/>
      <c r="IS6531" s="9"/>
      <c r="IT6531" s="9"/>
      <c r="IU6531" s="9"/>
      <c r="IV6531" s="9"/>
    </row>
    <row r="6532" s="5" customFormat="1" ht="15.75" customHeight="1" spans="3:256">
      <c r="C6532" s="7"/>
      <c r="D6532" s="1"/>
      <c r="E6532" s="1"/>
      <c r="F6532" s="8"/>
      <c r="IP6532" s="9"/>
      <c r="IQ6532" s="9"/>
      <c r="IR6532" s="9"/>
      <c r="IS6532" s="9"/>
      <c r="IT6532" s="9"/>
      <c r="IU6532" s="9"/>
      <c r="IV6532" s="9"/>
    </row>
    <row r="6533" s="5" customFormat="1" ht="15.75" customHeight="1" spans="3:256">
      <c r="C6533" s="7"/>
      <c r="D6533" s="1"/>
      <c r="E6533" s="1"/>
      <c r="F6533" s="8"/>
      <c r="IP6533" s="9"/>
      <c r="IQ6533" s="9"/>
      <c r="IR6533" s="9"/>
      <c r="IS6533" s="9"/>
      <c r="IT6533" s="9"/>
      <c r="IU6533" s="9"/>
      <c r="IV6533" s="9"/>
    </row>
    <row r="6534" s="5" customFormat="1" ht="15.75" customHeight="1" spans="3:256">
      <c r="C6534" s="7"/>
      <c r="D6534" s="1"/>
      <c r="E6534" s="1"/>
      <c r="F6534" s="8"/>
      <c r="IP6534" s="9"/>
      <c r="IQ6534" s="9"/>
      <c r="IR6534" s="9"/>
      <c r="IS6534" s="9"/>
      <c r="IT6534" s="9"/>
      <c r="IU6534" s="9"/>
      <c r="IV6534" s="9"/>
    </row>
    <row r="6535" s="5" customFormat="1" ht="15.75" customHeight="1" spans="3:256">
      <c r="C6535" s="7"/>
      <c r="D6535" s="1"/>
      <c r="E6535" s="1"/>
      <c r="F6535" s="8"/>
      <c r="IP6535" s="9"/>
      <c r="IQ6535" s="9"/>
      <c r="IR6535" s="9"/>
      <c r="IS6535" s="9"/>
      <c r="IT6535" s="9"/>
      <c r="IU6535" s="9"/>
      <c r="IV6535" s="9"/>
    </row>
    <row r="6536" s="5" customFormat="1" ht="15.75" customHeight="1" spans="3:256">
      <c r="C6536" s="7"/>
      <c r="D6536" s="1"/>
      <c r="E6536" s="1"/>
      <c r="F6536" s="8"/>
      <c r="IP6536" s="9"/>
      <c r="IQ6536" s="9"/>
      <c r="IR6536" s="9"/>
      <c r="IS6536" s="9"/>
      <c r="IT6536" s="9"/>
      <c r="IU6536" s="9"/>
      <c r="IV6536" s="9"/>
    </row>
    <row r="6537" s="5" customFormat="1" ht="15.75" customHeight="1" spans="3:256">
      <c r="C6537" s="7"/>
      <c r="D6537" s="1"/>
      <c r="E6537" s="1"/>
      <c r="F6537" s="8"/>
      <c r="IP6537" s="9"/>
      <c r="IQ6537" s="9"/>
      <c r="IR6537" s="9"/>
      <c r="IS6537" s="9"/>
      <c r="IT6537" s="9"/>
      <c r="IU6537" s="9"/>
      <c r="IV6537" s="9"/>
    </row>
    <row r="6538" s="5" customFormat="1" ht="15.75" customHeight="1" spans="3:256">
      <c r="C6538" s="7"/>
      <c r="D6538" s="1"/>
      <c r="E6538" s="1"/>
      <c r="F6538" s="8"/>
      <c r="IP6538" s="9"/>
      <c r="IQ6538" s="9"/>
      <c r="IR6538" s="9"/>
      <c r="IS6538" s="9"/>
      <c r="IT6538" s="9"/>
      <c r="IU6538" s="9"/>
      <c r="IV6538" s="9"/>
    </row>
    <row r="6539" s="5" customFormat="1" ht="15.75" customHeight="1" spans="3:256">
      <c r="C6539" s="7"/>
      <c r="D6539" s="1"/>
      <c r="E6539" s="1"/>
      <c r="F6539" s="8"/>
      <c r="IP6539" s="9"/>
      <c r="IQ6539" s="9"/>
      <c r="IR6539" s="9"/>
      <c r="IS6539" s="9"/>
      <c r="IT6539" s="9"/>
      <c r="IU6539" s="9"/>
      <c r="IV6539" s="9"/>
    </row>
    <row r="6540" s="5" customFormat="1" ht="15.75" customHeight="1" spans="3:256">
      <c r="C6540" s="7"/>
      <c r="D6540" s="1"/>
      <c r="E6540" s="1"/>
      <c r="F6540" s="8"/>
      <c r="IP6540" s="9"/>
      <c r="IQ6540" s="9"/>
      <c r="IR6540" s="9"/>
      <c r="IS6540" s="9"/>
      <c r="IT6540" s="9"/>
      <c r="IU6540" s="9"/>
      <c r="IV6540" s="9"/>
    </row>
    <row r="6541" s="5" customFormat="1" ht="15.75" customHeight="1" spans="3:256">
      <c r="C6541" s="7"/>
      <c r="D6541" s="1"/>
      <c r="E6541" s="1"/>
      <c r="F6541" s="8"/>
      <c r="IP6541" s="9"/>
      <c r="IQ6541" s="9"/>
      <c r="IR6541" s="9"/>
      <c r="IS6541" s="9"/>
      <c r="IT6541" s="9"/>
      <c r="IU6541" s="9"/>
      <c r="IV6541" s="9"/>
    </row>
    <row r="6542" s="5" customFormat="1" ht="15.75" customHeight="1" spans="3:256">
      <c r="C6542" s="7"/>
      <c r="D6542" s="1"/>
      <c r="E6542" s="1"/>
      <c r="F6542" s="8"/>
      <c r="IP6542" s="9"/>
      <c r="IQ6542" s="9"/>
      <c r="IR6542" s="9"/>
      <c r="IS6542" s="9"/>
      <c r="IT6542" s="9"/>
      <c r="IU6542" s="9"/>
      <c r="IV6542" s="9"/>
    </row>
    <row r="6543" s="5" customFormat="1" ht="15.75" customHeight="1" spans="3:256">
      <c r="C6543" s="7"/>
      <c r="D6543" s="1"/>
      <c r="E6543" s="1"/>
      <c r="F6543" s="8"/>
      <c r="IP6543" s="9"/>
      <c r="IQ6543" s="9"/>
      <c r="IR6543" s="9"/>
      <c r="IS6543" s="9"/>
      <c r="IT6543" s="9"/>
      <c r="IU6543" s="9"/>
      <c r="IV6543" s="9"/>
    </row>
    <row r="6544" s="5" customFormat="1" ht="15.75" customHeight="1" spans="3:256">
      <c r="C6544" s="7"/>
      <c r="D6544" s="1"/>
      <c r="E6544" s="1"/>
      <c r="F6544" s="8"/>
      <c r="IP6544" s="9"/>
      <c r="IQ6544" s="9"/>
      <c r="IR6544" s="9"/>
      <c r="IS6544" s="9"/>
      <c r="IT6544" s="9"/>
      <c r="IU6544" s="9"/>
      <c r="IV6544" s="9"/>
    </row>
    <row r="6545" s="5" customFormat="1" ht="15.75" customHeight="1" spans="3:256">
      <c r="C6545" s="7"/>
      <c r="D6545" s="1"/>
      <c r="E6545" s="1"/>
      <c r="F6545" s="8"/>
      <c r="IP6545" s="9"/>
      <c r="IQ6545" s="9"/>
      <c r="IR6545" s="9"/>
      <c r="IS6545" s="9"/>
      <c r="IT6545" s="9"/>
      <c r="IU6545" s="9"/>
      <c r="IV6545" s="9"/>
    </row>
    <row r="6546" s="5" customFormat="1" ht="15.75" customHeight="1" spans="3:256">
      <c r="C6546" s="7"/>
      <c r="D6546" s="1"/>
      <c r="E6546" s="1"/>
      <c r="F6546" s="8"/>
      <c r="IP6546" s="9"/>
      <c r="IQ6546" s="9"/>
      <c r="IR6546" s="9"/>
      <c r="IS6546" s="9"/>
      <c r="IT6546" s="9"/>
      <c r="IU6546" s="9"/>
      <c r="IV6546" s="9"/>
    </row>
    <row r="6547" s="5" customFormat="1" ht="15.75" customHeight="1" spans="3:256">
      <c r="C6547" s="7"/>
      <c r="D6547" s="1"/>
      <c r="E6547" s="1"/>
      <c r="F6547" s="8"/>
      <c r="IP6547" s="9"/>
      <c r="IQ6547" s="9"/>
      <c r="IR6547" s="9"/>
      <c r="IS6547" s="9"/>
      <c r="IT6547" s="9"/>
      <c r="IU6547" s="9"/>
      <c r="IV6547" s="9"/>
    </row>
    <row r="6548" s="5" customFormat="1" ht="15.75" customHeight="1" spans="3:256">
      <c r="C6548" s="7"/>
      <c r="D6548" s="1"/>
      <c r="E6548" s="1"/>
      <c r="F6548" s="8"/>
      <c r="IP6548" s="9"/>
      <c r="IQ6548" s="9"/>
      <c r="IR6548" s="9"/>
      <c r="IS6548" s="9"/>
      <c r="IT6548" s="9"/>
      <c r="IU6548" s="9"/>
      <c r="IV6548" s="9"/>
    </row>
    <row r="6549" s="5" customFormat="1" ht="15.75" customHeight="1" spans="3:256">
      <c r="C6549" s="7"/>
      <c r="D6549" s="1"/>
      <c r="E6549" s="1"/>
      <c r="F6549" s="8"/>
      <c r="IP6549" s="9"/>
      <c r="IQ6549" s="9"/>
      <c r="IR6549" s="9"/>
      <c r="IS6549" s="9"/>
      <c r="IT6549" s="9"/>
      <c r="IU6549" s="9"/>
      <c r="IV6549" s="9"/>
    </row>
    <row r="6550" s="5" customFormat="1" ht="15.75" customHeight="1" spans="3:256">
      <c r="C6550" s="7"/>
      <c r="D6550" s="1"/>
      <c r="E6550" s="1"/>
      <c r="F6550" s="8"/>
      <c r="IP6550" s="9"/>
      <c r="IQ6550" s="9"/>
      <c r="IR6550" s="9"/>
      <c r="IS6550" s="9"/>
      <c r="IT6550" s="9"/>
      <c r="IU6550" s="9"/>
      <c r="IV6550" s="9"/>
    </row>
    <row r="6551" s="5" customFormat="1" ht="15.75" customHeight="1" spans="3:256">
      <c r="C6551" s="7"/>
      <c r="D6551" s="1"/>
      <c r="E6551" s="1"/>
      <c r="F6551" s="8"/>
      <c r="IP6551" s="9"/>
      <c r="IQ6551" s="9"/>
      <c r="IR6551" s="9"/>
      <c r="IS6551" s="9"/>
      <c r="IT6551" s="9"/>
      <c r="IU6551" s="9"/>
      <c r="IV6551" s="9"/>
    </row>
    <row r="6552" s="5" customFormat="1" ht="15.75" customHeight="1" spans="3:256">
      <c r="C6552" s="7"/>
      <c r="D6552" s="1"/>
      <c r="E6552" s="1"/>
      <c r="F6552" s="8"/>
      <c r="IP6552" s="9"/>
      <c r="IQ6552" s="9"/>
      <c r="IR6552" s="9"/>
      <c r="IS6552" s="9"/>
      <c r="IT6552" s="9"/>
      <c r="IU6552" s="9"/>
      <c r="IV6552" s="9"/>
    </row>
    <row r="6553" s="5" customFormat="1" ht="15.75" customHeight="1" spans="3:256">
      <c r="C6553" s="7"/>
      <c r="D6553" s="1"/>
      <c r="E6553" s="1"/>
      <c r="F6553" s="8"/>
      <c r="IP6553" s="9"/>
      <c r="IQ6553" s="9"/>
      <c r="IR6553" s="9"/>
      <c r="IS6553" s="9"/>
      <c r="IT6553" s="9"/>
      <c r="IU6553" s="9"/>
      <c r="IV6553" s="9"/>
    </row>
    <row r="6554" s="5" customFormat="1" ht="15.75" customHeight="1" spans="3:256">
      <c r="C6554" s="7"/>
      <c r="D6554" s="1"/>
      <c r="E6554" s="1"/>
      <c r="F6554" s="8"/>
      <c r="IP6554" s="9"/>
      <c r="IQ6554" s="9"/>
      <c r="IR6554" s="9"/>
      <c r="IS6554" s="9"/>
      <c r="IT6554" s="9"/>
      <c r="IU6554" s="9"/>
      <c r="IV6554" s="9"/>
    </row>
    <row r="6555" s="5" customFormat="1" ht="15.75" customHeight="1" spans="3:256">
      <c r="C6555" s="7"/>
      <c r="D6555" s="1"/>
      <c r="E6555" s="1"/>
      <c r="F6555" s="8"/>
      <c r="IP6555" s="9"/>
      <c r="IQ6555" s="9"/>
      <c r="IR6555" s="9"/>
      <c r="IS6555" s="9"/>
      <c r="IT6555" s="9"/>
      <c r="IU6555" s="9"/>
      <c r="IV6555" s="9"/>
    </row>
    <row r="6556" s="5" customFormat="1" ht="15.75" customHeight="1" spans="3:256">
      <c r="C6556" s="7"/>
      <c r="D6556" s="1"/>
      <c r="E6556" s="1"/>
      <c r="F6556" s="8"/>
      <c r="IP6556" s="9"/>
      <c r="IQ6556" s="9"/>
      <c r="IR6556" s="9"/>
      <c r="IS6556" s="9"/>
      <c r="IT6556" s="9"/>
      <c r="IU6556" s="9"/>
      <c r="IV6556" s="9"/>
    </row>
    <row r="6557" s="5" customFormat="1" ht="15.75" customHeight="1" spans="3:256">
      <c r="C6557" s="7"/>
      <c r="D6557" s="1"/>
      <c r="E6557" s="1"/>
      <c r="F6557" s="8"/>
      <c r="IP6557" s="9"/>
      <c r="IQ6557" s="9"/>
      <c r="IR6557" s="9"/>
      <c r="IS6557" s="9"/>
      <c r="IT6557" s="9"/>
      <c r="IU6557" s="9"/>
      <c r="IV6557" s="9"/>
    </row>
    <row r="6558" s="5" customFormat="1" ht="15.75" customHeight="1" spans="3:256">
      <c r="C6558" s="7"/>
      <c r="D6558" s="1"/>
      <c r="E6558" s="1"/>
      <c r="F6558" s="8"/>
      <c r="IP6558" s="9"/>
      <c r="IQ6558" s="9"/>
      <c r="IR6558" s="9"/>
      <c r="IS6558" s="9"/>
      <c r="IT6558" s="9"/>
      <c r="IU6558" s="9"/>
      <c r="IV6558" s="9"/>
    </row>
    <row r="6559" s="5" customFormat="1" ht="15.75" customHeight="1" spans="3:256">
      <c r="C6559" s="7"/>
      <c r="D6559" s="1"/>
      <c r="E6559" s="1"/>
      <c r="F6559" s="8"/>
      <c r="IP6559" s="9"/>
      <c r="IQ6559" s="9"/>
      <c r="IR6559" s="9"/>
      <c r="IS6559" s="9"/>
      <c r="IT6559" s="9"/>
      <c r="IU6559" s="9"/>
      <c r="IV6559" s="9"/>
    </row>
    <row r="6560" s="5" customFormat="1" ht="15.75" customHeight="1" spans="3:256">
      <c r="C6560" s="7"/>
      <c r="D6560" s="1"/>
      <c r="E6560" s="1"/>
      <c r="F6560" s="8"/>
      <c r="IP6560" s="9"/>
      <c r="IQ6560" s="9"/>
      <c r="IR6560" s="9"/>
      <c r="IS6560" s="9"/>
      <c r="IT6560" s="9"/>
      <c r="IU6560" s="9"/>
      <c r="IV6560" s="9"/>
    </row>
    <row r="6561" s="5" customFormat="1" ht="15.75" customHeight="1" spans="3:256">
      <c r="C6561" s="7"/>
      <c r="D6561" s="1"/>
      <c r="E6561" s="1"/>
      <c r="F6561" s="8"/>
      <c r="IP6561" s="9"/>
      <c r="IQ6561" s="9"/>
      <c r="IR6561" s="9"/>
      <c r="IS6561" s="9"/>
      <c r="IT6561" s="9"/>
      <c r="IU6561" s="9"/>
      <c r="IV6561" s="9"/>
    </row>
    <row r="6562" s="5" customFormat="1" ht="15.75" customHeight="1" spans="3:256">
      <c r="C6562" s="7"/>
      <c r="D6562" s="1"/>
      <c r="E6562" s="1"/>
      <c r="F6562" s="8"/>
      <c r="IP6562" s="9"/>
      <c r="IQ6562" s="9"/>
      <c r="IR6562" s="9"/>
      <c r="IS6562" s="9"/>
      <c r="IT6562" s="9"/>
      <c r="IU6562" s="9"/>
      <c r="IV6562" s="9"/>
    </row>
    <row r="6563" s="5" customFormat="1" ht="15.75" customHeight="1" spans="3:256">
      <c r="C6563" s="7"/>
      <c r="D6563" s="1"/>
      <c r="E6563" s="1"/>
      <c r="F6563" s="8"/>
      <c r="IP6563" s="9"/>
      <c r="IQ6563" s="9"/>
      <c r="IR6563" s="9"/>
      <c r="IS6563" s="9"/>
      <c r="IT6563" s="9"/>
      <c r="IU6563" s="9"/>
      <c r="IV6563" s="9"/>
    </row>
    <row r="6564" s="5" customFormat="1" ht="15.75" customHeight="1" spans="3:256">
      <c r="C6564" s="7"/>
      <c r="D6564" s="1"/>
      <c r="E6564" s="1"/>
      <c r="F6564" s="8"/>
      <c r="IP6564" s="9"/>
      <c r="IQ6564" s="9"/>
      <c r="IR6564" s="9"/>
      <c r="IS6564" s="9"/>
      <c r="IT6564" s="9"/>
      <c r="IU6564" s="9"/>
      <c r="IV6564" s="9"/>
    </row>
    <row r="6565" s="5" customFormat="1" ht="15.75" customHeight="1" spans="3:256">
      <c r="C6565" s="7"/>
      <c r="D6565" s="1"/>
      <c r="E6565" s="1"/>
      <c r="F6565" s="8"/>
      <c r="IP6565" s="9"/>
      <c r="IQ6565" s="9"/>
      <c r="IR6565" s="9"/>
      <c r="IS6565" s="9"/>
      <c r="IT6565" s="9"/>
      <c r="IU6565" s="9"/>
      <c r="IV6565" s="9"/>
    </row>
    <row r="6566" s="5" customFormat="1" ht="15.75" customHeight="1" spans="3:256">
      <c r="C6566" s="7"/>
      <c r="D6566" s="1"/>
      <c r="E6566" s="1"/>
      <c r="F6566" s="8"/>
      <c r="IP6566" s="9"/>
      <c r="IQ6566" s="9"/>
      <c r="IR6566" s="9"/>
      <c r="IS6566" s="9"/>
      <c r="IT6566" s="9"/>
      <c r="IU6566" s="9"/>
      <c r="IV6566" s="9"/>
    </row>
    <row r="6567" s="5" customFormat="1" ht="15.75" customHeight="1" spans="3:256">
      <c r="C6567" s="7"/>
      <c r="D6567" s="1"/>
      <c r="E6567" s="1"/>
      <c r="F6567" s="8"/>
      <c r="IP6567" s="9"/>
      <c r="IQ6567" s="9"/>
      <c r="IR6567" s="9"/>
      <c r="IS6567" s="9"/>
      <c r="IT6567" s="9"/>
      <c r="IU6567" s="9"/>
      <c r="IV6567" s="9"/>
    </row>
    <row r="6568" s="5" customFormat="1" ht="15.75" customHeight="1" spans="3:256">
      <c r="C6568" s="7"/>
      <c r="D6568" s="1"/>
      <c r="E6568" s="1"/>
      <c r="F6568" s="8"/>
      <c r="IP6568" s="9"/>
      <c r="IQ6568" s="9"/>
      <c r="IR6568" s="9"/>
      <c r="IS6568" s="9"/>
      <c r="IT6568" s="9"/>
      <c r="IU6568" s="9"/>
      <c r="IV6568" s="9"/>
    </row>
    <row r="6569" s="5" customFormat="1" ht="15.75" customHeight="1" spans="3:256">
      <c r="C6569" s="7"/>
      <c r="D6569" s="1"/>
      <c r="E6569" s="1"/>
      <c r="F6569" s="8"/>
      <c r="IP6569" s="9"/>
      <c r="IQ6569" s="9"/>
      <c r="IR6569" s="9"/>
      <c r="IS6569" s="9"/>
      <c r="IT6569" s="9"/>
      <c r="IU6569" s="9"/>
      <c r="IV6569" s="9"/>
    </row>
    <row r="6570" s="5" customFormat="1" ht="15.75" customHeight="1" spans="3:256">
      <c r="C6570" s="7"/>
      <c r="D6570" s="1"/>
      <c r="E6570" s="1"/>
      <c r="F6570" s="8"/>
      <c r="IP6570" s="9"/>
      <c r="IQ6570" s="9"/>
      <c r="IR6570" s="9"/>
      <c r="IS6570" s="9"/>
      <c r="IT6570" s="9"/>
      <c r="IU6570" s="9"/>
      <c r="IV6570" s="9"/>
    </row>
    <row r="6571" s="5" customFormat="1" ht="15.75" customHeight="1" spans="3:256">
      <c r="C6571" s="7"/>
      <c r="D6571" s="1"/>
      <c r="E6571" s="1"/>
      <c r="F6571" s="8"/>
      <c r="IP6571" s="9"/>
      <c r="IQ6571" s="9"/>
      <c r="IR6571" s="9"/>
      <c r="IS6571" s="9"/>
      <c r="IT6571" s="9"/>
      <c r="IU6571" s="9"/>
      <c r="IV6571" s="9"/>
    </row>
    <row r="6572" s="5" customFormat="1" ht="15.75" customHeight="1" spans="3:256">
      <c r="C6572" s="7"/>
      <c r="D6572" s="1"/>
      <c r="E6572" s="1"/>
      <c r="F6572" s="8"/>
      <c r="IP6572" s="9"/>
      <c r="IQ6572" s="9"/>
      <c r="IR6572" s="9"/>
      <c r="IS6572" s="9"/>
      <c r="IT6572" s="9"/>
      <c r="IU6572" s="9"/>
      <c r="IV6572" s="9"/>
    </row>
    <row r="6573" s="5" customFormat="1" ht="15.75" customHeight="1" spans="3:256">
      <c r="C6573" s="7"/>
      <c r="D6573" s="1"/>
      <c r="E6573" s="1"/>
      <c r="F6573" s="8"/>
      <c r="IP6573" s="9"/>
      <c r="IQ6573" s="9"/>
      <c r="IR6573" s="9"/>
      <c r="IS6573" s="9"/>
      <c r="IT6573" s="9"/>
      <c r="IU6573" s="9"/>
      <c r="IV6573" s="9"/>
    </row>
    <row r="6574" s="5" customFormat="1" ht="15.75" customHeight="1" spans="3:256">
      <c r="C6574" s="7"/>
      <c r="D6574" s="1"/>
      <c r="E6574" s="1"/>
      <c r="F6574" s="8"/>
      <c r="IP6574" s="9"/>
      <c r="IQ6574" s="9"/>
      <c r="IR6574" s="9"/>
      <c r="IS6574" s="9"/>
      <c r="IT6574" s="9"/>
      <c r="IU6574" s="9"/>
      <c r="IV6574" s="9"/>
    </row>
    <row r="6575" s="5" customFormat="1" ht="15.75" customHeight="1" spans="3:256">
      <c r="C6575" s="7"/>
      <c r="D6575" s="1"/>
      <c r="E6575" s="1"/>
      <c r="F6575" s="8"/>
      <c r="IP6575" s="9"/>
      <c r="IQ6575" s="9"/>
      <c r="IR6575" s="9"/>
      <c r="IS6575" s="9"/>
      <c r="IT6575" s="9"/>
      <c r="IU6575" s="9"/>
      <c r="IV6575" s="9"/>
    </row>
    <row r="6576" s="5" customFormat="1" ht="15.75" customHeight="1" spans="3:256">
      <c r="C6576" s="7"/>
      <c r="D6576" s="1"/>
      <c r="E6576" s="1"/>
      <c r="F6576" s="8"/>
      <c r="IP6576" s="9"/>
      <c r="IQ6576" s="9"/>
      <c r="IR6576" s="9"/>
      <c r="IS6576" s="9"/>
      <c r="IT6576" s="9"/>
      <c r="IU6576" s="9"/>
      <c r="IV6576" s="9"/>
    </row>
    <row r="6577" s="5" customFormat="1" ht="15.75" customHeight="1" spans="3:256">
      <c r="C6577" s="7"/>
      <c r="D6577" s="1"/>
      <c r="E6577" s="1"/>
      <c r="F6577" s="8"/>
      <c r="IP6577" s="9"/>
      <c r="IQ6577" s="9"/>
      <c r="IR6577" s="9"/>
      <c r="IS6577" s="9"/>
      <c r="IT6577" s="9"/>
      <c r="IU6577" s="9"/>
      <c r="IV6577" s="9"/>
    </row>
    <row r="6578" s="5" customFormat="1" ht="15.75" customHeight="1" spans="3:256">
      <c r="C6578" s="7"/>
      <c r="D6578" s="1"/>
      <c r="E6578" s="1"/>
      <c r="F6578" s="8"/>
      <c r="IP6578" s="9"/>
      <c r="IQ6578" s="9"/>
      <c r="IR6578" s="9"/>
      <c r="IS6578" s="9"/>
      <c r="IT6578" s="9"/>
      <c r="IU6578" s="9"/>
      <c r="IV6578" s="9"/>
    </row>
    <row r="6579" s="5" customFormat="1" ht="15.75" customHeight="1" spans="3:256">
      <c r="C6579" s="7"/>
      <c r="D6579" s="1"/>
      <c r="E6579" s="1"/>
      <c r="F6579" s="8"/>
      <c r="IP6579" s="9"/>
      <c r="IQ6579" s="9"/>
      <c r="IR6579" s="9"/>
      <c r="IS6579" s="9"/>
      <c r="IT6579" s="9"/>
      <c r="IU6579" s="9"/>
      <c r="IV6579" s="9"/>
    </row>
    <row r="6580" s="5" customFormat="1" ht="15.75" customHeight="1" spans="3:256">
      <c r="C6580" s="7"/>
      <c r="D6580" s="1"/>
      <c r="E6580" s="1"/>
      <c r="F6580" s="8"/>
      <c r="IP6580" s="9"/>
      <c r="IQ6580" s="9"/>
      <c r="IR6580" s="9"/>
      <c r="IS6580" s="9"/>
      <c r="IT6580" s="9"/>
      <c r="IU6580" s="9"/>
      <c r="IV6580" s="9"/>
    </row>
    <row r="6581" s="5" customFormat="1" ht="15.75" customHeight="1" spans="3:256">
      <c r="C6581" s="7"/>
      <c r="D6581" s="1"/>
      <c r="E6581" s="1"/>
      <c r="F6581" s="8"/>
      <c r="IP6581" s="9"/>
      <c r="IQ6581" s="9"/>
      <c r="IR6581" s="9"/>
      <c r="IS6581" s="9"/>
      <c r="IT6581" s="9"/>
      <c r="IU6581" s="9"/>
      <c r="IV6581" s="9"/>
    </row>
    <row r="6582" s="5" customFormat="1" ht="15.75" customHeight="1" spans="3:256">
      <c r="C6582" s="7"/>
      <c r="D6582" s="1"/>
      <c r="E6582" s="1"/>
      <c r="F6582" s="8"/>
      <c r="IP6582" s="9"/>
      <c r="IQ6582" s="9"/>
      <c r="IR6582" s="9"/>
      <c r="IS6582" s="9"/>
      <c r="IT6582" s="9"/>
      <c r="IU6582" s="9"/>
      <c r="IV6582" s="9"/>
    </row>
    <row r="6583" s="5" customFormat="1" ht="15.75" customHeight="1" spans="3:256">
      <c r="C6583" s="7"/>
      <c r="D6583" s="1"/>
      <c r="E6583" s="1"/>
      <c r="F6583" s="8"/>
      <c r="IP6583" s="9"/>
      <c r="IQ6583" s="9"/>
      <c r="IR6583" s="9"/>
      <c r="IS6583" s="9"/>
      <c r="IT6583" s="9"/>
      <c r="IU6583" s="9"/>
      <c r="IV6583" s="9"/>
    </row>
    <row r="6584" s="5" customFormat="1" ht="15.75" customHeight="1" spans="3:256">
      <c r="C6584" s="7"/>
      <c r="D6584" s="1"/>
      <c r="E6584" s="1"/>
      <c r="F6584" s="8"/>
      <c r="IP6584" s="9"/>
      <c r="IQ6584" s="9"/>
      <c r="IR6584" s="9"/>
      <c r="IS6584" s="9"/>
      <c r="IT6584" s="9"/>
      <c r="IU6584" s="9"/>
      <c r="IV6584" s="9"/>
    </row>
    <row r="6585" s="5" customFormat="1" ht="15.75" customHeight="1" spans="3:256">
      <c r="C6585" s="7"/>
      <c r="D6585" s="1"/>
      <c r="E6585" s="1"/>
      <c r="F6585" s="8"/>
      <c r="IP6585" s="9"/>
      <c r="IQ6585" s="9"/>
      <c r="IR6585" s="9"/>
      <c r="IS6585" s="9"/>
      <c r="IT6585" s="9"/>
      <c r="IU6585" s="9"/>
      <c r="IV6585" s="9"/>
    </row>
    <row r="6586" s="5" customFormat="1" ht="15.75" customHeight="1" spans="3:256">
      <c r="C6586" s="7"/>
      <c r="D6586" s="1"/>
      <c r="E6586" s="1"/>
      <c r="F6586" s="8"/>
      <c r="IP6586" s="9"/>
      <c r="IQ6586" s="9"/>
      <c r="IR6586" s="9"/>
      <c r="IS6586" s="9"/>
      <c r="IT6586" s="9"/>
      <c r="IU6586" s="9"/>
      <c r="IV6586" s="9"/>
    </row>
    <row r="6587" s="5" customFormat="1" ht="15.75" customHeight="1" spans="3:256">
      <c r="C6587" s="7"/>
      <c r="D6587" s="1"/>
      <c r="E6587" s="1"/>
      <c r="F6587" s="8"/>
      <c r="IP6587" s="9"/>
      <c r="IQ6587" s="9"/>
      <c r="IR6587" s="9"/>
      <c r="IS6587" s="9"/>
      <c r="IT6587" s="9"/>
      <c r="IU6587" s="9"/>
      <c r="IV6587" s="9"/>
    </row>
    <row r="6588" s="5" customFormat="1" ht="15.75" customHeight="1" spans="3:256">
      <c r="C6588" s="7"/>
      <c r="D6588" s="1"/>
      <c r="E6588" s="1"/>
      <c r="F6588" s="8"/>
      <c r="IP6588" s="9"/>
      <c r="IQ6588" s="9"/>
      <c r="IR6588" s="9"/>
      <c r="IS6588" s="9"/>
      <c r="IT6588" s="9"/>
      <c r="IU6588" s="9"/>
      <c r="IV6588" s="9"/>
    </row>
    <row r="6589" s="5" customFormat="1" ht="15.75" customHeight="1" spans="3:256">
      <c r="C6589" s="7"/>
      <c r="D6589" s="1"/>
      <c r="E6589" s="1"/>
      <c r="F6589" s="8"/>
      <c r="IP6589" s="9"/>
      <c r="IQ6589" s="9"/>
      <c r="IR6589" s="9"/>
      <c r="IS6589" s="9"/>
      <c r="IT6589" s="9"/>
      <c r="IU6589" s="9"/>
      <c r="IV6589" s="9"/>
    </row>
    <row r="6590" s="5" customFormat="1" ht="15.75" customHeight="1" spans="3:256">
      <c r="C6590" s="7"/>
      <c r="D6590" s="1"/>
      <c r="E6590" s="1"/>
      <c r="F6590" s="8"/>
      <c r="IP6590" s="9"/>
      <c r="IQ6590" s="9"/>
      <c r="IR6590" s="9"/>
      <c r="IS6590" s="9"/>
      <c r="IT6590" s="9"/>
      <c r="IU6590" s="9"/>
      <c r="IV6590" s="9"/>
    </row>
    <row r="6591" s="5" customFormat="1" ht="15.75" customHeight="1" spans="3:256">
      <c r="C6591" s="7"/>
      <c r="D6591" s="1"/>
      <c r="E6591" s="1"/>
      <c r="F6591" s="8"/>
      <c r="IP6591" s="9"/>
      <c r="IQ6591" s="9"/>
      <c r="IR6591" s="9"/>
      <c r="IS6591" s="9"/>
      <c r="IT6591" s="9"/>
      <c r="IU6591" s="9"/>
      <c r="IV6591" s="9"/>
    </row>
    <row r="6592" s="5" customFormat="1" ht="15.75" customHeight="1" spans="3:256">
      <c r="C6592" s="7"/>
      <c r="D6592" s="1"/>
      <c r="E6592" s="1"/>
      <c r="F6592" s="8"/>
      <c r="IP6592" s="9"/>
      <c r="IQ6592" s="9"/>
      <c r="IR6592" s="9"/>
      <c r="IS6592" s="9"/>
      <c r="IT6592" s="9"/>
      <c r="IU6592" s="9"/>
      <c r="IV6592" s="9"/>
    </row>
    <row r="6593" s="5" customFormat="1" ht="15.75" customHeight="1" spans="3:256">
      <c r="C6593" s="7"/>
      <c r="D6593" s="1"/>
      <c r="E6593" s="1"/>
      <c r="F6593" s="8"/>
      <c r="IP6593" s="9"/>
      <c r="IQ6593" s="9"/>
      <c r="IR6593" s="9"/>
      <c r="IS6593" s="9"/>
      <c r="IT6593" s="9"/>
      <c r="IU6593" s="9"/>
      <c r="IV6593" s="9"/>
    </row>
    <row r="6594" s="5" customFormat="1" ht="15.75" customHeight="1" spans="3:256">
      <c r="C6594" s="7"/>
      <c r="D6594" s="1"/>
      <c r="E6594" s="1"/>
      <c r="F6594" s="8"/>
      <c r="IP6594" s="9"/>
      <c r="IQ6594" s="9"/>
      <c r="IR6594" s="9"/>
      <c r="IS6594" s="9"/>
      <c r="IT6594" s="9"/>
      <c r="IU6594" s="9"/>
      <c r="IV6594" s="9"/>
    </row>
    <row r="6595" s="5" customFormat="1" ht="15.75" customHeight="1" spans="3:256">
      <c r="C6595" s="7"/>
      <c r="D6595" s="1"/>
      <c r="E6595" s="1"/>
      <c r="F6595" s="8"/>
      <c r="IP6595" s="9"/>
      <c r="IQ6595" s="9"/>
      <c r="IR6595" s="9"/>
      <c r="IS6595" s="9"/>
      <c r="IT6595" s="9"/>
      <c r="IU6595" s="9"/>
      <c r="IV6595" s="9"/>
    </row>
    <row r="6596" s="5" customFormat="1" ht="15.75" customHeight="1" spans="3:256">
      <c r="C6596" s="7"/>
      <c r="D6596" s="1"/>
      <c r="E6596" s="1"/>
      <c r="F6596" s="8"/>
      <c r="IP6596" s="9"/>
      <c r="IQ6596" s="9"/>
      <c r="IR6596" s="9"/>
      <c r="IS6596" s="9"/>
      <c r="IT6596" s="9"/>
      <c r="IU6596" s="9"/>
      <c r="IV6596" s="9"/>
    </row>
    <row r="6597" s="5" customFormat="1" ht="15.75" customHeight="1" spans="3:256">
      <c r="C6597" s="7"/>
      <c r="D6597" s="1"/>
      <c r="E6597" s="1"/>
      <c r="F6597" s="8"/>
      <c r="IP6597" s="9"/>
      <c r="IQ6597" s="9"/>
      <c r="IR6597" s="9"/>
      <c r="IS6597" s="9"/>
      <c r="IT6597" s="9"/>
      <c r="IU6597" s="9"/>
      <c r="IV6597" s="9"/>
    </row>
    <row r="6598" s="5" customFormat="1" ht="15.75" customHeight="1" spans="3:256">
      <c r="C6598" s="7"/>
      <c r="D6598" s="1"/>
      <c r="E6598" s="1"/>
      <c r="F6598" s="8"/>
      <c r="IP6598" s="9"/>
      <c r="IQ6598" s="9"/>
      <c r="IR6598" s="9"/>
      <c r="IS6598" s="9"/>
      <c r="IT6598" s="9"/>
      <c r="IU6598" s="9"/>
      <c r="IV6598" s="9"/>
    </row>
    <row r="6599" s="5" customFormat="1" ht="15.75" customHeight="1" spans="3:256">
      <c r="C6599" s="7"/>
      <c r="D6599" s="1"/>
      <c r="E6599" s="1"/>
      <c r="F6599" s="8"/>
      <c r="IP6599" s="9"/>
      <c r="IQ6599" s="9"/>
      <c r="IR6599" s="9"/>
      <c r="IS6599" s="9"/>
      <c r="IT6599" s="9"/>
      <c r="IU6599" s="9"/>
      <c r="IV6599" s="9"/>
    </row>
    <row r="6600" s="5" customFormat="1" ht="15.75" customHeight="1" spans="3:256">
      <c r="C6600" s="7"/>
      <c r="D6600" s="1"/>
      <c r="E6600" s="1"/>
      <c r="F6600" s="8"/>
      <c r="IP6600" s="9"/>
      <c r="IQ6600" s="9"/>
      <c r="IR6600" s="9"/>
      <c r="IS6600" s="9"/>
      <c r="IT6600" s="9"/>
      <c r="IU6600" s="9"/>
      <c r="IV6600" s="9"/>
    </row>
    <row r="6601" s="5" customFormat="1" ht="15.75" customHeight="1" spans="3:256">
      <c r="C6601" s="7"/>
      <c r="D6601" s="1"/>
      <c r="E6601" s="1"/>
      <c r="F6601" s="8"/>
      <c r="IP6601" s="9"/>
      <c r="IQ6601" s="9"/>
      <c r="IR6601" s="9"/>
      <c r="IS6601" s="9"/>
      <c r="IT6601" s="9"/>
      <c r="IU6601" s="9"/>
      <c r="IV6601" s="9"/>
    </row>
    <row r="6602" s="5" customFormat="1" ht="15.75" customHeight="1" spans="3:256">
      <c r="C6602" s="7"/>
      <c r="D6602" s="1"/>
      <c r="E6602" s="1"/>
      <c r="F6602" s="8"/>
      <c r="IP6602" s="9"/>
      <c r="IQ6602" s="9"/>
      <c r="IR6602" s="9"/>
      <c r="IS6602" s="9"/>
      <c r="IT6602" s="9"/>
      <c r="IU6602" s="9"/>
      <c r="IV6602" s="9"/>
    </row>
    <row r="6603" s="5" customFormat="1" ht="15.75" customHeight="1" spans="3:256">
      <c r="C6603" s="7"/>
      <c r="D6603" s="1"/>
      <c r="E6603" s="1"/>
      <c r="F6603" s="8"/>
      <c r="IP6603" s="9"/>
      <c r="IQ6603" s="9"/>
      <c r="IR6603" s="9"/>
      <c r="IS6603" s="9"/>
      <c r="IT6603" s="9"/>
      <c r="IU6603" s="9"/>
      <c r="IV6603" s="9"/>
    </row>
    <row r="6604" s="5" customFormat="1" ht="15.75" customHeight="1" spans="3:256">
      <c r="C6604" s="7"/>
      <c r="D6604" s="1"/>
      <c r="E6604" s="1"/>
      <c r="F6604" s="8"/>
      <c r="IP6604" s="9"/>
      <c r="IQ6604" s="9"/>
      <c r="IR6604" s="9"/>
      <c r="IS6604" s="9"/>
      <c r="IT6604" s="9"/>
      <c r="IU6604" s="9"/>
      <c r="IV6604" s="9"/>
    </row>
    <row r="6605" s="5" customFormat="1" ht="15.75" customHeight="1" spans="3:256">
      <c r="C6605" s="7"/>
      <c r="D6605" s="1"/>
      <c r="E6605" s="1"/>
      <c r="F6605" s="8"/>
      <c r="IP6605" s="9"/>
      <c r="IQ6605" s="9"/>
      <c r="IR6605" s="9"/>
      <c r="IS6605" s="9"/>
      <c r="IT6605" s="9"/>
      <c r="IU6605" s="9"/>
      <c r="IV6605" s="9"/>
    </row>
    <row r="6606" s="5" customFormat="1" ht="15.75" customHeight="1" spans="3:256">
      <c r="C6606" s="7"/>
      <c r="D6606" s="1"/>
      <c r="E6606" s="1"/>
      <c r="F6606" s="8"/>
      <c r="IP6606" s="9"/>
      <c r="IQ6606" s="9"/>
      <c r="IR6606" s="9"/>
      <c r="IS6606" s="9"/>
      <c r="IT6606" s="9"/>
      <c r="IU6606" s="9"/>
      <c r="IV6606" s="9"/>
    </row>
    <row r="6607" s="5" customFormat="1" ht="15.75" customHeight="1" spans="3:256">
      <c r="C6607" s="7"/>
      <c r="D6607" s="1"/>
      <c r="E6607" s="1"/>
      <c r="F6607" s="8"/>
      <c r="IP6607" s="9"/>
      <c r="IQ6607" s="9"/>
      <c r="IR6607" s="9"/>
      <c r="IS6607" s="9"/>
      <c r="IT6607" s="9"/>
      <c r="IU6607" s="9"/>
      <c r="IV6607" s="9"/>
    </row>
    <row r="6608" s="5" customFormat="1" ht="15.75" customHeight="1" spans="3:256">
      <c r="C6608" s="7"/>
      <c r="D6608" s="1"/>
      <c r="E6608" s="1"/>
      <c r="F6608" s="8"/>
      <c r="IP6608" s="9"/>
      <c r="IQ6608" s="9"/>
      <c r="IR6608" s="9"/>
      <c r="IS6608" s="9"/>
      <c r="IT6608" s="9"/>
      <c r="IU6608" s="9"/>
      <c r="IV6608" s="9"/>
    </row>
    <row r="6609" s="5" customFormat="1" ht="15.75" customHeight="1" spans="3:256">
      <c r="C6609" s="7"/>
      <c r="D6609" s="1"/>
      <c r="E6609" s="1"/>
      <c r="F6609" s="8"/>
      <c r="IP6609" s="9"/>
      <c r="IQ6609" s="9"/>
      <c r="IR6609" s="9"/>
      <c r="IS6609" s="9"/>
      <c r="IT6609" s="9"/>
      <c r="IU6609" s="9"/>
      <c r="IV6609" s="9"/>
    </row>
    <row r="6610" s="5" customFormat="1" ht="15.75" customHeight="1" spans="3:256">
      <c r="C6610" s="7"/>
      <c r="D6610" s="1"/>
      <c r="E6610" s="1"/>
      <c r="F6610" s="8"/>
      <c r="IP6610" s="9"/>
      <c r="IQ6610" s="9"/>
      <c r="IR6610" s="9"/>
      <c r="IS6610" s="9"/>
      <c r="IT6610" s="9"/>
      <c r="IU6610" s="9"/>
      <c r="IV6610" s="9"/>
    </row>
    <row r="6611" s="5" customFormat="1" ht="15.75" customHeight="1" spans="3:256">
      <c r="C6611" s="7"/>
      <c r="D6611" s="1"/>
      <c r="E6611" s="1"/>
      <c r="F6611" s="8"/>
      <c r="IP6611" s="9"/>
      <c r="IQ6611" s="9"/>
      <c r="IR6611" s="9"/>
      <c r="IS6611" s="9"/>
      <c r="IT6611" s="9"/>
      <c r="IU6611" s="9"/>
      <c r="IV6611" s="9"/>
    </row>
    <row r="6612" s="5" customFormat="1" ht="15.75" customHeight="1" spans="3:256">
      <c r="C6612" s="7"/>
      <c r="D6612" s="1"/>
      <c r="E6612" s="1"/>
      <c r="F6612" s="8"/>
      <c r="IP6612" s="9"/>
      <c r="IQ6612" s="9"/>
      <c r="IR6612" s="9"/>
      <c r="IS6612" s="9"/>
      <c r="IT6612" s="9"/>
      <c r="IU6612" s="9"/>
      <c r="IV6612" s="9"/>
    </row>
    <row r="6613" s="5" customFormat="1" ht="15.75" customHeight="1" spans="3:256">
      <c r="C6613" s="7"/>
      <c r="D6613" s="1"/>
      <c r="E6613" s="1"/>
      <c r="F6613" s="8"/>
      <c r="IP6613" s="9"/>
      <c r="IQ6613" s="9"/>
      <c r="IR6613" s="9"/>
      <c r="IS6613" s="9"/>
      <c r="IT6613" s="9"/>
      <c r="IU6613" s="9"/>
      <c r="IV6613" s="9"/>
    </row>
    <row r="6614" s="5" customFormat="1" ht="15.75" customHeight="1" spans="3:256">
      <c r="C6614" s="7"/>
      <c r="D6614" s="1"/>
      <c r="E6614" s="1"/>
      <c r="F6614" s="8"/>
      <c r="IP6614" s="9"/>
      <c r="IQ6614" s="9"/>
      <c r="IR6614" s="9"/>
      <c r="IS6614" s="9"/>
      <c r="IT6614" s="9"/>
      <c r="IU6614" s="9"/>
      <c r="IV6614" s="9"/>
    </row>
    <row r="6615" s="5" customFormat="1" ht="15.75" customHeight="1" spans="3:256">
      <c r="C6615" s="7"/>
      <c r="D6615" s="1"/>
      <c r="E6615" s="1"/>
      <c r="F6615" s="8"/>
      <c r="IP6615" s="9"/>
      <c r="IQ6615" s="9"/>
      <c r="IR6615" s="9"/>
      <c r="IS6615" s="9"/>
      <c r="IT6615" s="9"/>
      <c r="IU6615" s="9"/>
      <c r="IV6615" s="9"/>
    </row>
    <row r="6616" s="5" customFormat="1" ht="15.75" customHeight="1" spans="3:256">
      <c r="C6616" s="7"/>
      <c r="D6616" s="1"/>
      <c r="E6616" s="1"/>
      <c r="F6616" s="8"/>
      <c r="IP6616" s="9"/>
      <c r="IQ6616" s="9"/>
      <c r="IR6616" s="9"/>
      <c r="IS6616" s="9"/>
      <c r="IT6616" s="9"/>
      <c r="IU6616" s="9"/>
      <c r="IV6616" s="9"/>
    </row>
    <row r="6617" s="5" customFormat="1" ht="15.75" customHeight="1" spans="3:256">
      <c r="C6617" s="7"/>
      <c r="D6617" s="1"/>
      <c r="E6617" s="1"/>
      <c r="F6617" s="8"/>
      <c r="IP6617" s="9"/>
      <c r="IQ6617" s="9"/>
      <c r="IR6617" s="9"/>
      <c r="IS6617" s="9"/>
      <c r="IT6617" s="9"/>
      <c r="IU6617" s="9"/>
      <c r="IV6617" s="9"/>
    </row>
    <row r="6618" s="5" customFormat="1" ht="15.75" customHeight="1" spans="3:256">
      <c r="C6618" s="7"/>
      <c r="D6618" s="1"/>
      <c r="E6618" s="1"/>
      <c r="F6618" s="8"/>
      <c r="IP6618" s="9"/>
      <c r="IQ6618" s="9"/>
      <c r="IR6618" s="9"/>
      <c r="IS6618" s="9"/>
      <c r="IT6618" s="9"/>
      <c r="IU6618" s="9"/>
      <c r="IV6618" s="9"/>
    </row>
    <row r="6619" s="5" customFormat="1" ht="15.75" customHeight="1" spans="3:256">
      <c r="C6619" s="7"/>
      <c r="D6619" s="1"/>
      <c r="E6619" s="1"/>
      <c r="F6619" s="8"/>
      <c r="IP6619" s="9"/>
      <c r="IQ6619" s="9"/>
      <c r="IR6619" s="9"/>
      <c r="IS6619" s="9"/>
      <c r="IT6619" s="9"/>
      <c r="IU6619" s="9"/>
      <c r="IV6619" s="9"/>
    </row>
    <row r="6620" s="5" customFormat="1" ht="15.75" customHeight="1" spans="3:256">
      <c r="C6620" s="7"/>
      <c r="D6620" s="1"/>
      <c r="E6620" s="1"/>
      <c r="F6620" s="8"/>
      <c r="IP6620" s="9"/>
      <c r="IQ6620" s="9"/>
      <c r="IR6620" s="9"/>
      <c r="IS6620" s="9"/>
      <c r="IT6620" s="9"/>
      <c r="IU6620" s="9"/>
      <c r="IV6620" s="9"/>
    </row>
    <row r="6621" s="5" customFormat="1" ht="15.75" customHeight="1" spans="3:256">
      <c r="C6621" s="7"/>
      <c r="D6621" s="1"/>
      <c r="E6621" s="1"/>
      <c r="F6621" s="8"/>
      <c r="IP6621" s="9"/>
      <c r="IQ6621" s="9"/>
      <c r="IR6621" s="9"/>
      <c r="IS6621" s="9"/>
      <c r="IT6621" s="9"/>
      <c r="IU6621" s="9"/>
      <c r="IV6621" s="9"/>
    </row>
    <row r="6622" s="5" customFormat="1" ht="15.75" customHeight="1" spans="3:256">
      <c r="C6622" s="7"/>
      <c r="D6622" s="1"/>
      <c r="E6622" s="1"/>
      <c r="F6622" s="8"/>
      <c r="IP6622" s="9"/>
      <c r="IQ6622" s="9"/>
      <c r="IR6622" s="9"/>
      <c r="IS6622" s="9"/>
      <c r="IT6622" s="9"/>
      <c r="IU6622" s="9"/>
      <c r="IV6622" s="9"/>
    </row>
    <row r="6623" s="5" customFormat="1" ht="15.75" customHeight="1" spans="3:256">
      <c r="C6623" s="7"/>
      <c r="D6623" s="1"/>
      <c r="E6623" s="1"/>
      <c r="F6623" s="8"/>
      <c r="IP6623" s="9"/>
      <c r="IQ6623" s="9"/>
      <c r="IR6623" s="9"/>
      <c r="IS6623" s="9"/>
      <c r="IT6623" s="9"/>
      <c r="IU6623" s="9"/>
      <c r="IV6623" s="9"/>
    </row>
    <row r="6624" s="5" customFormat="1" ht="15.75" customHeight="1" spans="3:256">
      <c r="C6624" s="7"/>
      <c r="D6624" s="1"/>
      <c r="E6624" s="1"/>
      <c r="F6624" s="8"/>
      <c r="IP6624" s="9"/>
      <c r="IQ6624" s="9"/>
      <c r="IR6624" s="9"/>
      <c r="IS6624" s="9"/>
      <c r="IT6624" s="9"/>
      <c r="IU6624" s="9"/>
      <c r="IV6624" s="9"/>
    </row>
    <row r="6625" s="5" customFormat="1" ht="15.75" customHeight="1" spans="3:256">
      <c r="C6625" s="7"/>
      <c r="D6625" s="1"/>
      <c r="E6625" s="1"/>
      <c r="F6625" s="8"/>
      <c r="IP6625" s="9"/>
      <c r="IQ6625" s="9"/>
      <c r="IR6625" s="9"/>
      <c r="IS6625" s="9"/>
      <c r="IT6625" s="9"/>
      <c r="IU6625" s="9"/>
      <c r="IV6625" s="9"/>
    </row>
    <row r="6626" s="5" customFormat="1" ht="15.75" customHeight="1" spans="3:256">
      <c r="C6626" s="7"/>
      <c r="D6626" s="1"/>
      <c r="E6626" s="1"/>
      <c r="F6626" s="8"/>
      <c r="IP6626" s="9"/>
      <c r="IQ6626" s="9"/>
      <c r="IR6626" s="9"/>
      <c r="IS6626" s="9"/>
      <c r="IT6626" s="9"/>
      <c r="IU6626" s="9"/>
      <c r="IV6626" s="9"/>
    </row>
    <row r="6627" s="5" customFormat="1" ht="15.75" customHeight="1" spans="3:256">
      <c r="C6627" s="7"/>
      <c r="D6627" s="1"/>
      <c r="E6627" s="1"/>
      <c r="F6627" s="8"/>
      <c r="IP6627" s="9"/>
      <c r="IQ6627" s="9"/>
      <c r="IR6627" s="9"/>
      <c r="IS6627" s="9"/>
      <c r="IT6627" s="9"/>
      <c r="IU6627" s="9"/>
      <c r="IV6627" s="9"/>
    </row>
    <row r="6628" s="5" customFormat="1" ht="15.75" customHeight="1" spans="3:256">
      <c r="C6628" s="7"/>
      <c r="D6628" s="1"/>
      <c r="E6628" s="1"/>
      <c r="F6628" s="8"/>
      <c r="IP6628" s="9"/>
      <c r="IQ6628" s="9"/>
      <c r="IR6628" s="9"/>
      <c r="IS6628" s="9"/>
      <c r="IT6628" s="9"/>
      <c r="IU6628" s="9"/>
      <c r="IV6628" s="9"/>
    </row>
    <row r="6629" s="5" customFormat="1" ht="15.75" customHeight="1" spans="3:256">
      <c r="C6629" s="7"/>
      <c r="D6629" s="1"/>
      <c r="E6629" s="1"/>
      <c r="F6629" s="8"/>
      <c r="IP6629" s="9"/>
      <c r="IQ6629" s="9"/>
      <c r="IR6629" s="9"/>
      <c r="IS6629" s="9"/>
      <c r="IT6629" s="9"/>
      <c r="IU6629" s="9"/>
      <c r="IV6629" s="9"/>
    </row>
    <row r="6630" s="5" customFormat="1" ht="15.75" customHeight="1" spans="3:256">
      <c r="C6630" s="7"/>
      <c r="D6630" s="1"/>
      <c r="E6630" s="1"/>
      <c r="F6630" s="8"/>
      <c r="IP6630" s="9"/>
      <c r="IQ6630" s="9"/>
      <c r="IR6630" s="9"/>
      <c r="IS6630" s="9"/>
      <c r="IT6630" s="9"/>
      <c r="IU6630" s="9"/>
      <c r="IV6630" s="9"/>
    </row>
    <row r="6631" s="5" customFormat="1" ht="15.75" customHeight="1" spans="3:256">
      <c r="C6631" s="7"/>
      <c r="D6631" s="1"/>
      <c r="E6631" s="1"/>
      <c r="F6631" s="8"/>
      <c r="IP6631" s="9"/>
      <c r="IQ6631" s="9"/>
      <c r="IR6631" s="9"/>
      <c r="IS6631" s="9"/>
      <c r="IT6631" s="9"/>
      <c r="IU6631" s="9"/>
      <c r="IV6631" s="9"/>
    </row>
    <row r="6632" s="5" customFormat="1" ht="15.75" customHeight="1" spans="3:256">
      <c r="C6632" s="7"/>
      <c r="D6632" s="1"/>
      <c r="E6632" s="1"/>
      <c r="F6632" s="8"/>
      <c r="IP6632" s="9"/>
      <c r="IQ6632" s="9"/>
      <c r="IR6632" s="9"/>
      <c r="IS6632" s="9"/>
      <c r="IT6632" s="9"/>
      <c r="IU6632" s="9"/>
      <c r="IV6632" s="9"/>
    </row>
    <row r="6633" s="5" customFormat="1" ht="15.75" customHeight="1" spans="3:256">
      <c r="C6633" s="7"/>
      <c r="D6633" s="1"/>
      <c r="E6633" s="1"/>
      <c r="F6633" s="8"/>
      <c r="IP6633" s="9"/>
      <c r="IQ6633" s="9"/>
      <c r="IR6633" s="9"/>
      <c r="IS6633" s="9"/>
      <c r="IT6633" s="9"/>
      <c r="IU6633" s="9"/>
      <c r="IV6633" s="9"/>
    </row>
    <row r="6634" s="5" customFormat="1" ht="15.75" customHeight="1" spans="3:256">
      <c r="C6634" s="7"/>
      <c r="D6634" s="1"/>
      <c r="E6634" s="1"/>
      <c r="F6634" s="8"/>
      <c r="IP6634" s="9"/>
      <c r="IQ6634" s="9"/>
      <c r="IR6634" s="9"/>
      <c r="IS6634" s="9"/>
      <c r="IT6634" s="9"/>
      <c r="IU6634" s="9"/>
      <c r="IV6634" s="9"/>
    </row>
    <row r="6635" s="5" customFormat="1" ht="15.75" customHeight="1" spans="3:256">
      <c r="C6635" s="7"/>
      <c r="D6635" s="1"/>
      <c r="E6635" s="1"/>
      <c r="F6635" s="8"/>
      <c r="IP6635" s="9"/>
      <c r="IQ6635" s="9"/>
      <c r="IR6635" s="9"/>
      <c r="IS6635" s="9"/>
      <c r="IT6635" s="9"/>
      <c r="IU6635" s="9"/>
      <c r="IV6635" s="9"/>
    </row>
    <row r="6636" s="5" customFormat="1" ht="15.75" customHeight="1" spans="3:256">
      <c r="C6636" s="7"/>
      <c r="D6636" s="1"/>
      <c r="E6636" s="1"/>
      <c r="F6636" s="8"/>
      <c r="IP6636" s="9"/>
      <c r="IQ6636" s="9"/>
      <c r="IR6636" s="9"/>
      <c r="IS6636" s="9"/>
      <c r="IT6636" s="9"/>
      <c r="IU6636" s="9"/>
      <c r="IV6636" s="9"/>
    </row>
    <row r="6637" s="5" customFormat="1" ht="15.75" customHeight="1" spans="3:256">
      <c r="C6637" s="7"/>
      <c r="D6637" s="1"/>
      <c r="E6637" s="1"/>
      <c r="F6637" s="8"/>
      <c r="IP6637" s="9"/>
      <c r="IQ6637" s="9"/>
      <c r="IR6637" s="9"/>
      <c r="IS6637" s="9"/>
      <c r="IT6637" s="9"/>
      <c r="IU6637" s="9"/>
      <c r="IV6637" s="9"/>
    </row>
    <row r="6638" s="5" customFormat="1" ht="15.75" customHeight="1" spans="3:256">
      <c r="C6638" s="7"/>
      <c r="D6638" s="1"/>
      <c r="E6638" s="1"/>
      <c r="F6638" s="8"/>
      <c r="IP6638" s="9"/>
      <c r="IQ6638" s="9"/>
      <c r="IR6638" s="9"/>
      <c r="IS6638" s="9"/>
      <c r="IT6638" s="9"/>
      <c r="IU6638" s="9"/>
      <c r="IV6638" s="9"/>
    </row>
    <row r="6639" s="5" customFormat="1" ht="15.75" customHeight="1" spans="3:256">
      <c r="C6639" s="7"/>
      <c r="D6639" s="1"/>
      <c r="E6639" s="1"/>
      <c r="F6639" s="8"/>
      <c r="IP6639" s="9"/>
      <c r="IQ6639" s="9"/>
      <c r="IR6639" s="9"/>
      <c r="IS6639" s="9"/>
      <c r="IT6639" s="9"/>
      <c r="IU6639" s="9"/>
      <c r="IV6639" s="9"/>
    </row>
    <row r="6640" s="5" customFormat="1" ht="15.75" customHeight="1" spans="3:256">
      <c r="C6640" s="7"/>
      <c r="D6640" s="1"/>
      <c r="E6640" s="1"/>
      <c r="F6640" s="8"/>
      <c r="IP6640" s="9"/>
      <c r="IQ6640" s="9"/>
      <c r="IR6640" s="9"/>
      <c r="IS6640" s="9"/>
      <c r="IT6640" s="9"/>
      <c r="IU6640" s="9"/>
      <c r="IV6640" s="9"/>
    </row>
    <row r="6641" s="5" customFormat="1" ht="15.75" customHeight="1" spans="3:256">
      <c r="C6641" s="7"/>
      <c r="D6641" s="1"/>
      <c r="E6641" s="1"/>
      <c r="F6641" s="8"/>
      <c r="IP6641" s="9"/>
      <c r="IQ6641" s="9"/>
      <c r="IR6641" s="9"/>
      <c r="IS6641" s="9"/>
      <c r="IT6641" s="9"/>
      <c r="IU6641" s="9"/>
      <c r="IV6641" s="9"/>
    </row>
    <row r="6642" s="5" customFormat="1" ht="15.75" customHeight="1" spans="3:256">
      <c r="C6642" s="7"/>
      <c r="D6642" s="1"/>
      <c r="E6642" s="1"/>
      <c r="F6642" s="8"/>
      <c r="IP6642" s="9"/>
      <c r="IQ6642" s="9"/>
      <c r="IR6642" s="9"/>
      <c r="IS6642" s="9"/>
      <c r="IT6642" s="9"/>
      <c r="IU6642" s="9"/>
      <c r="IV6642" s="9"/>
    </row>
    <row r="6643" s="5" customFormat="1" ht="15.75" customHeight="1" spans="3:256">
      <c r="C6643" s="7"/>
      <c r="D6643" s="1"/>
      <c r="E6643" s="1"/>
      <c r="F6643" s="8"/>
      <c r="IP6643" s="9"/>
      <c r="IQ6643" s="9"/>
      <c r="IR6643" s="9"/>
      <c r="IS6643" s="9"/>
      <c r="IT6643" s="9"/>
      <c r="IU6643" s="9"/>
      <c r="IV6643" s="9"/>
    </row>
    <row r="6644" s="5" customFormat="1" ht="15.75" customHeight="1" spans="3:256">
      <c r="C6644" s="7"/>
      <c r="D6644" s="1"/>
      <c r="E6644" s="1"/>
      <c r="F6644" s="8"/>
      <c r="IP6644" s="9"/>
      <c r="IQ6644" s="9"/>
      <c r="IR6644" s="9"/>
      <c r="IS6644" s="9"/>
      <c r="IT6644" s="9"/>
      <c r="IU6644" s="9"/>
      <c r="IV6644" s="9"/>
    </row>
    <row r="6645" s="5" customFormat="1" ht="15.75" customHeight="1" spans="3:256">
      <c r="C6645" s="7"/>
      <c r="D6645" s="1"/>
      <c r="E6645" s="1"/>
      <c r="F6645" s="8"/>
      <c r="IP6645" s="9"/>
      <c r="IQ6645" s="9"/>
      <c r="IR6645" s="9"/>
      <c r="IS6645" s="9"/>
      <c r="IT6645" s="9"/>
      <c r="IU6645" s="9"/>
      <c r="IV6645" s="9"/>
    </row>
    <row r="6646" s="5" customFormat="1" ht="15.75" customHeight="1" spans="3:256">
      <c r="C6646" s="7"/>
      <c r="D6646" s="1"/>
      <c r="E6646" s="1"/>
      <c r="F6646" s="8"/>
      <c r="IP6646" s="9"/>
      <c r="IQ6646" s="9"/>
      <c r="IR6646" s="9"/>
      <c r="IS6646" s="9"/>
      <c r="IT6646" s="9"/>
      <c r="IU6646" s="9"/>
      <c r="IV6646" s="9"/>
    </row>
    <row r="6647" s="5" customFormat="1" ht="15.75" customHeight="1" spans="3:256">
      <c r="C6647" s="7"/>
      <c r="D6647" s="1"/>
      <c r="E6647" s="1"/>
      <c r="F6647" s="8"/>
      <c r="IP6647" s="9"/>
      <c r="IQ6647" s="9"/>
      <c r="IR6647" s="9"/>
      <c r="IS6647" s="9"/>
      <c r="IT6647" s="9"/>
      <c r="IU6647" s="9"/>
      <c r="IV6647" s="9"/>
    </row>
    <row r="6648" s="5" customFormat="1" ht="15.75" customHeight="1" spans="3:256">
      <c r="C6648" s="7"/>
      <c r="D6648" s="1"/>
      <c r="E6648" s="1"/>
      <c r="F6648" s="8"/>
      <c r="IP6648" s="9"/>
      <c r="IQ6648" s="9"/>
      <c r="IR6648" s="9"/>
      <c r="IS6648" s="9"/>
      <c r="IT6648" s="9"/>
      <c r="IU6648" s="9"/>
      <c r="IV6648" s="9"/>
    </row>
    <row r="6649" s="5" customFormat="1" ht="15.75" customHeight="1" spans="3:256">
      <c r="C6649" s="7"/>
      <c r="D6649" s="1"/>
      <c r="E6649" s="1"/>
      <c r="F6649" s="8"/>
      <c r="IP6649" s="9"/>
      <c r="IQ6649" s="9"/>
      <c r="IR6649" s="9"/>
      <c r="IS6649" s="9"/>
      <c r="IT6649" s="9"/>
      <c r="IU6649" s="9"/>
      <c r="IV6649" s="9"/>
    </row>
    <row r="6650" s="5" customFormat="1" ht="15.75" customHeight="1" spans="3:256">
      <c r="C6650" s="7"/>
      <c r="D6650" s="1"/>
      <c r="E6650" s="1"/>
      <c r="F6650" s="8"/>
      <c r="IP6650" s="9"/>
      <c r="IQ6650" s="9"/>
      <c r="IR6650" s="9"/>
      <c r="IS6650" s="9"/>
      <c r="IT6650" s="9"/>
      <c r="IU6650" s="9"/>
      <c r="IV6650" s="9"/>
    </row>
    <row r="6651" s="5" customFormat="1" ht="15.75" customHeight="1" spans="3:256">
      <c r="C6651" s="7"/>
      <c r="D6651" s="1"/>
      <c r="E6651" s="1"/>
      <c r="F6651" s="8"/>
      <c r="IP6651" s="9"/>
      <c r="IQ6651" s="9"/>
      <c r="IR6651" s="9"/>
      <c r="IS6651" s="9"/>
      <c r="IT6651" s="9"/>
      <c r="IU6651" s="9"/>
      <c r="IV6651" s="9"/>
    </row>
    <row r="6652" s="5" customFormat="1" ht="15.75" customHeight="1" spans="3:256">
      <c r="C6652" s="7"/>
      <c r="D6652" s="1"/>
      <c r="E6652" s="1"/>
      <c r="F6652" s="8"/>
      <c r="IP6652" s="9"/>
      <c r="IQ6652" s="9"/>
      <c r="IR6652" s="9"/>
      <c r="IS6652" s="9"/>
      <c r="IT6652" s="9"/>
      <c r="IU6652" s="9"/>
      <c r="IV6652" s="9"/>
    </row>
    <row r="6653" s="5" customFormat="1" ht="15.75" customHeight="1" spans="3:256">
      <c r="C6653" s="7"/>
      <c r="D6653" s="1"/>
      <c r="E6653" s="1"/>
      <c r="F6653" s="8"/>
      <c r="IP6653" s="9"/>
      <c r="IQ6653" s="9"/>
      <c r="IR6653" s="9"/>
      <c r="IS6653" s="9"/>
      <c r="IT6653" s="9"/>
      <c r="IU6653" s="9"/>
      <c r="IV6653" s="9"/>
    </row>
    <row r="6654" s="5" customFormat="1" ht="15.75" customHeight="1" spans="3:256">
      <c r="C6654" s="7"/>
      <c r="D6654" s="1"/>
      <c r="E6654" s="1"/>
      <c r="F6654" s="8"/>
      <c r="IP6654" s="9"/>
      <c r="IQ6654" s="9"/>
      <c r="IR6654" s="9"/>
      <c r="IS6654" s="9"/>
      <c r="IT6654" s="9"/>
      <c r="IU6654" s="9"/>
      <c r="IV6654" s="9"/>
    </row>
    <row r="6655" s="5" customFormat="1" ht="15.75" customHeight="1" spans="3:256">
      <c r="C6655" s="7"/>
      <c r="D6655" s="1"/>
      <c r="E6655" s="1"/>
      <c r="F6655" s="8"/>
      <c r="IP6655" s="9"/>
      <c r="IQ6655" s="9"/>
      <c r="IR6655" s="9"/>
      <c r="IS6655" s="9"/>
      <c r="IT6655" s="9"/>
      <c r="IU6655" s="9"/>
      <c r="IV6655" s="9"/>
    </row>
    <row r="6656" s="5" customFormat="1" ht="15.75" customHeight="1" spans="3:256">
      <c r="C6656" s="7"/>
      <c r="D6656" s="1"/>
      <c r="E6656" s="1"/>
      <c r="F6656" s="8"/>
      <c r="IP6656" s="9"/>
      <c r="IQ6656" s="9"/>
      <c r="IR6656" s="9"/>
      <c r="IS6656" s="9"/>
      <c r="IT6656" s="9"/>
      <c r="IU6656" s="9"/>
      <c r="IV6656" s="9"/>
    </row>
    <row r="6657" s="5" customFormat="1" ht="15.75" customHeight="1" spans="3:256">
      <c r="C6657" s="7"/>
      <c r="D6657" s="1"/>
      <c r="E6657" s="1"/>
      <c r="F6657" s="8"/>
      <c r="IP6657" s="9"/>
      <c r="IQ6657" s="9"/>
      <c r="IR6657" s="9"/>
      <c r="IS6657" s="9"/>
      <c r="IT6657" s="9"/>
      <c r="IU6657" s="9"/>
      <c r="IV6657" s="9"/>
    </row>
    <row r="6658" s="5" customFormat="1" ht="15.75" customHeight="1" spans="3:256">
      <c r="C6658" s="7"/>
      <c r="D6658" s="1"/>
      <c r="E6658" s="1"/>
      <c r="F6658" s="8"/>
      <c r="IP6658" s="9"/>
      <c r="IQ6658" s="9"/>
      <c r="IR6658" s="9"/>
      <c r="IS6658" s="9"/>
      <c r="IT6658" s="9"/>
      <c r="IU6658" s="9"/>
      <c r="IV6658" s="9"/>
    </row>
    <row r="6659" s="5" customFormat="1" ht="15.75" customHeight="1" spans="3:256">
      <c r="C6659" s="7"/>
      <c r="D6659" s="1"/>
      <c r="E6659" s="1"/>
      <c r="F6659" s="8"/>
      <c r="IP6659" s="9"/>
      <c r="IQ6659" s="9"/>
      <c r="IR6659" s="9"/>
      <c r="IS6659" s="9"/>
      <c r="IT6659" s="9"/>
      <c r="IU6659" s="9"/>
      <c r="IV6659" s="9"/>
    </row>
    <row r="6660" s="5" customFormat="1" ht="15.75" customHeight="1" spans="3:256">
      <c r="C6660" s="7"/>
      <c r="D6660" s="1"/>
      <c r="E6660" s="1"/>
      <c r="F6660" s="8"/>
      <c r="IP6660" s="9"/>
      <c r="IQ6660" s="9"/>
      <c r="IR6660" s="9"/>
      <c r="IS6660" s="9"/>
      <c r="IT6660" s="9"/>
      <c r="IU6660" s="9"/>
      <c r="IV6660" s="9"/>
    </row>
    <row r="6661" s="5" customFormat="1" ht="15.75" customHeight="1" spans="3:256">
      <c r="C6661" s="7"/>
      <c r="D6661" s="1"/>
      <c r="E6661" s="1"/>
      <c r="F6661" s="8"/>
      <c r="IP6661" s="9"/>
      <c r="IQ6661" s="9"/>
      <c r="IR6661" s="9"/>
      <c r="IS6661" s="9"/>
      <c r="IT6661" s="9"/>
      <c r="IU6661" s="9"/>
      <c r="IV6661" s="9"/>
    </row>
    <row r="6662" s="5" customFormat="1" ht="15.75" customHeight="1" spans="3:256">
      <c r="C6662" s="7"/>
      <c r="D6662" s="1"/>
      <c r="E6662" s="1"/>
      <c r="F6662" s="8"/>
      <c r="IP6662" s="9"/>
      <c r="IQ6662" s="9"/>
      <c r="IR6662" s="9"/>
      <c r="IS6662" s="9"/>
      <c r="IT6662" s="9"/>
      <c r="IU6662" s="9"/>
      <c r="IV6662" s="9"/>
    </row>
    <row r="6663" s="5" customFormat="1" ht="15.75" customHeight="1" spans="3:256">
      <c r="C6663" s="7"/>
      <c r="D6663" s="1"/>
      <c r="E6663" s="1"/>
      <c r="F6663" s="8"/>
      <c r="IP6663" s="9"/>
      <c r="IQ6663" s="9"/>
      <c r="IR6663" s="9"/>
      <c r="IS6663" s="9"/>
      <c r="IT6663" s="9"/>
      <c r="IU6663" s="9"/>
      <c r="IV6663" s="9"/>
    </row>
    <row r="6664" s="5" customFormat="1" ht="15.75" customHeight="1" spans="3:256">
      <c r="C6664" s="7"/>
      <c r="D6664" s="1"/>
      <c r="E6664" s="1"/>
      <c r="F6664" s="8"/>
      <c r="IP6664" s="9"/>
      <c r="IQ6664" s="9"/>
      <c r="IR6664" s="9"/>
      <c r="IS6664" s="9"/>
      <c r="IT6664" s="9"/>
      <c r="IU6664" s="9"/>
      <c r="IV6664" s="9"/>
    </row>
    <row r="6665" s="5" customFormat="1" ht="15.75" customHeight="1" spans="3:256">
      <c r="C6665" s="7"/>
      <c r="D6665" s="1"/>
      <c r="E6665" s="1"/>
      <c r="F6665" s="8"/>
      <c r="IP6665" s="9"/>
      <c r="IQ6665" s="9"/>
      <c r="IR6665" s="9"/>
      <c r="IS6665" s="9"/>
      <c r="IT6665" s="9"/>
      <c r="IU6665" s="9"/>
      <c r="IV6665" s="9"/>
    </row>
    <row r="6666" s="5" customFormat="1" ht="15.75" customHeight="1" spans="3:256">
      <c r="C6666" s="7"/>
      <c r="D6666" s="1"/>
      <c r="E6666" s="1"/>
      <c r="F6666" s="8"/>
      <c r="IP6666" s="9"/>
      <c r="IQ6666" s="9"/>
      <c r="IR6666" s="9"/>
      <c r="IS6666" s="9"/>
      <c r="IT6666" s="9"/>
      <c r="IU6666" s="9"/>
      <c r="IV6666" s="9"/>
    </row>
    <row r="6667" s="5" customFormat="1" ht="15.75" customHeight="1" spans="3:256">
      <c r="C6667" s="7"/>
      <c r="D6667" s="1"/>
      <c r="E6667" s="1"/>
      <c r="F6667" s="8"/>
      <c r="IP6667" s="9"/>
      <c r="IQ6667" s="9"/>
      <c r="IR6667" s="9"/>
      <c r="IS6667" s="9"/>
      <c r="IT6667" s="9"/>
      <c r="IU6667" s="9"/>
      <c r="IV6667" s="9"/>
    </row>
    <row r="6668" s="5" customFormat="1" ht="15.75" customHeight="1" spans="3:256">
      <c r="C6668" s="7"/>
      <c r="D6668" s="1"/>
      <c r="E6668" s="1"/>
      <c r="F6668" s="8"/>
      <c r="IP6668" s="9"/>
      <c r="IQ6668" s="9"/>
      <c r="IR6668" s="9"/>
      <c r="IS6668" s="9"/>
      <c r="IT6668" s="9"/>
      <c r="IU6668" s="9"/>
      <c r="IV6668" s="9"/>
    </row>
    <row r="6669" s="5" customFormat="1" ht="15.75" customHeight="1" spans="3:256">
      <c r="C6669" s="7"/>
      <c r="D6669" s="1"/>
      <c r="E6669" s="1"/>
      <c r="F6669" s="8"/>
      <c r="IP6669" s="9"/>
      <c r="IQ6669" s="9"/>
      <c r="IR6669" s="9"/>
      <c r="IS6669" s="9"/>
      <c r="IT6669" s="9"/>
      <c r="IU6669" s="9"/>
      <c r="IV6669" s="9"/>
    </row>
    <row r="6670" s="5" customFormat="1" ht="15.75" customHeight="1" spans="3:256">
      <c r="C6670" s="7"/>
      <c r="D6670" s="1"/>
      <c r="E6670" s="1"/>
      <c r="F6670" s="8"/>
      <c r="IP6670" s="9"/>
      <c r="IQ6670" s="9"/>
      <c r="IR6670" s="9"/>
      <c r="IS6670" s="9"/>
      <c r="IT6670" s="9"/>
      <c r="IU6670" s="9"/>
      <c r="IV6670" s="9"/>
    </row>
    <row r="6671" s="5" customFormat="1" ht="15.75" customHeight="1" spans="3:256">
      <c r="C6671" s="7"/>
      <c r="D6671" s="1"/>
      <c r="E6671" s="1"/>
      <c r="F6671" s="8"/>
      <c r="IP6671" s="9"/>
      <c r="IQ6671" s="9"/>
      <c r="IR6671" s="9"/>
      <c r="IS6671" s="9"/>
      <c r="IT6671" s="9"/>
      <c r="IU6671" s="9"/>
      <c r="IV6671" s="9"/>
    </row>
    <row r="6672" s="5" customFormat="1" ht="15.75" customHeight="1" spans="3:256">
      <c r="C6672" s="7"/>
      <c r="D6672" s="1"/>
      <c r="E6672" s="1"/>
      <c r="F6672" s="8"/>
      <c r="IP6672" s="9"/>
      <c r="IQ6672" s="9"/>
      <c r="IR6672" s="9"/>
      <c r="IS6672" s="9"/>
      <c r="IT6672" s="9"/>
      <c r="IU6672" s="9"/>
      <c r="IV6672" s="9"/>
    </row>
    <row r="6673" s="5" customFormat="1" ht="15.75" customHeight="1" spans="3:256">
      <c r="C6673" s="7"/>
      <c r="D6673" s="1"/>
      <c r="E6673" s="1"/>
      <c r="F6673" s="8"/>
      <c r="IP6673" s="9"/>
      <c r="IQ6673" s="9"/>
      <c r="IR6673" s="9"/>
      <c r="IS6673" s="9"/>
      <c r="IT6673" s="9"/>
      <c r="IU6673" s="9"/>
      <c r="IV6673" s="9"/>
    </row>
    <row r="6674" s="5" customFormat="1" ht="15.75" customHeight="1" spans="3:256">
      <c r="C6674" s="7"/>
      <c r="D6674" s="1"/>
      <c r="E6674" s="1"/>
      <c r="F6674" s="8"/>
      <c r="IP6674" s="9"/>
      <c r="IQ6674" s="9"/>
      <c r="IR6674" s="9"/>
      <c r="IS6674" s="9"/>
      <c r="IT6674" s="9"/>
      <c r="IU6674" s="9"/>
      <c r="IV6674" s="9"/>
    </row>
    <row r="6675" s="5" customFormat="1" ht="15.75" customHeight="1" spans="3:256">
      <c r="C6675" s="7"/>
      <c r="D6675" s="1"/>
      <c r="E6675" s="1"/>
      <c r="F6675" s="8"/>
      <c r="IP6675" s="9"/>
      <c r="IQ6675" s="9"/>
      <c r="IR6675" s="9"/>
      <c r="IS6675" s="9"/>
      <c r="IT6675" s="9"/>
      <c r="IU6675" s="9"/>
      <c r="IV6675" s="9"/>
    </row>
    <row r="6676" s="5" customFormat="1" ht="15.75" customHeight="1" spans="3:256">
      <c r="C6676" s="7"/>
      <c r="D6676" s="1"/>
      <c r="E6676" s="1"/>
      <c r="F6676" s="8"/>
      <c r="IP6676" s="9"/>
      <c r="IQ6676" s="9"/>
      <c r="IR6676" s="9"/>
      <c r="IS6676" s="9"/>
      <c r="IT6676" s="9"/>
      <c r="IU6676" s="9"/>
      <c r="IV6676" s="9"/>
    </row>
    <row r="6677" s="5" customFormat="1" ht="15.75" customHeight="1" spans="3:256">
      <c r="C6677" s="7"/>
      <c r="D6677" s="1"/>
      <c r="E6677" s="1"/>
      <c r="F6677" s="8"/>
      <c r="IP6677" s="9"/>
      <c r="IQ6677" s="9"/>
      <c r="IR6677" s="9"/>
      <c r="IS6677" s="9"/>
      <c r="IT6677" s="9"/>
      <c r="IU6677" s="9"/>
      <c r="IV6677" s="9"/>
    </row>
    <row r="6678" s="5" customFormat="1" ht="15.75" customHeight="1" spans="3:256">
      <c r="C6678" s="7"/>
      <c r="D6678" s="1"/>
      <c r="E6678" s="1"/>
      <c r="F6678" s="8"/>
      <c r="IP6678" s="9"/>
      <c r="IQ6678" s="9"/>
      <c r="IR6678" s="9"/>
      <c r="IS6678" s="9"/>
      <c r="IT6678" s="9"/>
      <c r="IU6678" s="9"/>
      <c r="IV6678" s="9"/>
    </row>
    <row r="6679" s="5" customFormat="1" ht="15.75" customHeight="1" spans="3:256">
      <c r="C6679" s="7"/>
      <c r="D6679" s="1"/>
      <c r="E6679" s="1"/>
      <c r="F6679" s="8"/>
      <c r="IP6679" s="9"/>
      <c r="IQ6679" s="9"/>
      <c r="IR6679" s="9"/>
      <c r="IS6679" s="9"/>
      <c r="IT6679" s="9"/>
      <c r="IU6679" s="9"/>
      <c r="IV6679" s="9"/>
    </row>
    <row r="6680" s="5" customFormat="1" ht="15.75" customHeight="1" spans="3:256">
      <c r="C6680" s="7"/>
      <c r="D6680" s="1"/>
      <c r="E6680" s="1"/>
      <c r="F6680" s="8"/>
      <c r="IP6680" s="9"/>
      <c r="IQ6680" s="9"/>
      <c r="IR6680" s="9"/>
      <c r="IS6680" s="9"/>
      <c r="IT6680" s="9"/>
      <c r="IU6680" s="9"/>
      <c r="IV6680" s="9"/>
    </row>
    <row r="6681" s="5" customFormat="1" ht="15.75" customHeight="1" spans="3:256">
      <c r="C6681" s="7"/>
      <c r="D6681" s="1"/>
      <c r="E6681" s="1"/>
      <c r="F6681" s="8"/>
      <c r="IP6681" s="9"/>
      <c r="IQ6681" s="9"/>
      <c r="IR6681" s="9"/>
      <c r="IS6681" s="9"/>
      <c r="IT6681" s="9"/>
      <c r="IU6681" s="9"/>
      <c r="IV6681" s="9"/>
    </row>
    <row r="6682" s="5" customFormat="1" ht="15.75" customHeight="1" spans="3:256">
      <c r="C6682" s="7"/>
      <c r="D6682" s="1"/>
      <c r="E6682" s="1"/>
      <c r="F6682" s="8"/>
      <c r="IP6682" s="9"/>
      <c r="IQ6682" s="9"/>
      <c r="IR6682" s="9"/>
      <c r="IS6682" s="9"/>
      <c r="IT6682" s="9"/>
      <c r="IU6682" s="9"/>
      <c r="IV6682" s="9"/>
    </row>
    <row r="6683" s="5" customFormat="1" ht="15.75" customHeight="1" spans="3:256">
      <c r="C6683" s="7"/>
      <c r="D6683" s="1"/>
      <c r="E6683" s="1"/>
      <c r="F6683" s="8"/>
      <c r="IP6683" s="9"/>
      <c r="IQ6683" s="9"/>
      <c r="IR6683" s="9"/>
      <c r="IS6683" s="9"/>
      <c r="IT6683" s="9"/>
      <c r="IU6683" s="9"/>
      <c r="IV6683" s="9"/>
    </row>
    <row r="6684" s="5" customFormat="1" ht="15.75" customHeight="1" spans="3:256">
      <c r="C6684" s="7"/>
      <c r="D6684" s="1"/>
      <c r="E6684" s="1"/>
      <c r="F6684" s="8"/>
      <c r="IP6684" s="9"/>
      <c r="IQ6684" s="9"/>
      <c r="IR6684" s="9"/>
      <c r="IS6684" s="9"/>
      <c r="IT6684" s="9"/>
      <c r="IU6684" s="9"/>
      <c r="IV6684" s="9"/>
    </row>
    <row r="6685" s="5" customFormat="1" ht="15.75" customHeight="1" spans="3:256">
      <c r="C6685" s="7"/>
      <c r="D6685" s="1"/>
      <c r="E6685" s="1"/>
      <c r="F6685" s="8"/>
      <c r="IP6685" s="9"/>
      <c r="IQ6685" s="9"/>
      <c r="IR6685" s="9"/>
      <c r="IS6685" s="9"/>
      <c r="IT6685" s="9"/>
      <c r="IU6685" s="9"/>
      <c r="IV6685" s="9"/>
    </row>
    <row r="6686" s="5" customFormat="1" ht="15.75" customHeight="1" spans="3:256">
      <c r="C6686" s="7"/>
      <c r="D6686" s="1"/>
      <c r="E6686" s="1"/>
      <c r="F6686" s="8"/>
      <c r="IP6686" s="9"/>
      <c r="IQ6686" s="9"/>
      <c r="IR6686" s="9"/>
      <c r="IS6686" s="9"/>
      <c r="IT6686" s="9"/>
      <c r="IU6686" s="9"/>
      <c r="IV6686" s="9"/>
    </row>
    <row r="6687" s="5" customFormat="1" ht="15.75" customHeight="1" spans="3:256">
      <c r="C6687" s="7"/>
      <c r="D6687" s="1"/>
      <c r="E6687" s="1"/>
      <c r="F6687" s="8"/>
      <c r="IP6687" s="9"/>
      <c r="IQ6687" s="9"/>
      <c r="IR6687" s="9"/>
      <c r="IS6687" s="9"/>
      <c r="IT6687" s="9"/>
      <c r="IU6687" s="9"/>
      <c r="IV6687" s="9"/>
    </row>
    <row r="6688" s="5" customFormat="1" ht="15.75" customHeight="1" spans="3:256">
      <c r="C6688" s="7"/>
      <c r="D6688" s="1"/>
      <c r="E6688" s="1"/>
      <c r="F6688" s="8"/>
      <c r="IP6688" s="9"/>
      <c r="IQ6688" s="9"/>
      <c r="IR6688" s="9"/>
      <c r="IS6688" s="9"/>
      <c r="IT6688" s="9"/>
      <c r="IU6688" s="9"/>
      <c r="IV6688" s="9"/>
    </row>
    <row r="6689" s="5" customFormat="1" ht="15.75" customHeight="1" spans="3:256">
      <c r="C6689" s="7"/>
      <c r="D6689" s="1"/>
      <c r="E6689" s="1"/>
      <c r="F6689" s="8"/>
      <c r="IP6689" s="9"/>
      <c r="IQ6689" s="9"/>
      <c r="IR6689" s="9"/>
      <c r="IS6689" s="9"/>
      <c r="IT6689" s="9"/>
      <c r="IU6689" s="9"/>
      <c r="IV6689" s="9"/>
    </row>
    <row r="6690" s="5" customFormat="1" ht="15.75" customHeight="1" spans="3:256">
      <c r="C6690" s="7"/>
      <c r="D6690" s="1"/>
      <c r="E6690" s="1"/>
      <c r="F6690" s="8"/>
      <c r="IP6690" s="9"/>
      <c r="IQ6690" s="9"/>
      <c r="IR6690" s="9"/>
      <c r="IS6690" s="9"/>
      <c r="IT6690" s="9"/>
      <c r="IU6690" s="9"/>
      <c r="IV6690" s="9"/>
    </row>
    <row r="6691" s="5" customFormat="1" ht="15.75" customHeight="1" spans="3:256">
      <c r="C6691" s="7"/>
      <c r="D6691" s="1"/>
      <c r="E6691" s="1"/>
      <c r="F6691" s="8"/>
      <c r="IP6691" s="9"/>
      <c r="IQ6691" s="9"/>
      <c r="IR6691" s="9"/>
      <c r="IS6691" s="9"/>
      <c r="IT6691" s="9"/>
      <c r="IU6691" s="9"/>
      <c r="IV6691" s="9"/>
    </row>
    <row r="6692" s="5" customFormat="1" ht="15.75" customHeight="1" spans="3:256">
      <c r="C6692" s="7"/>
      <c r="D6692" s="1"/>
      <c r="E6692" s="1"/>
      <c r="F6692" s="8"/>
      <c r="IP6692" s="9"/>
      <c r="IQ6692" s="9"/>
      <c r="IR6692" s="9"/>
      <c r="IS6692" s="9"/>
      <c r="IT6692" s="9"/>
      <c r="IU6692" s="9"/>
      <c r="IV6692" s="9"/>
    </row>
    <row r="6693" s="5" customFormat="1" ht="15.75" customHeight="1" spans="3:256">
      <c r="C6693" s="7"/>
      <c r="D6693" s="1"/>
      <c r="E6693" s="1"/>
      <c r="F6693" s="8"/>
      <c r="IP6693" s="9"/>
      <c r="IQ6693" s="9"/>
      <c r="IR6693" s="9"/>
      <c r="IS6693" s="9"/>
      <c r="IT6693" s="9"/>
      <c r="IU6693" s="9"/>
      <c r="IV6693" s="9"/>
    </row>
    <row r="6694" s="5" customFormat="1" ht="15.75" customHeight="1" spans="3:256">
      <c r="C6694" s="7"/>
      <c r="D6694" s="1"/>
      <c r="E6694" s="1"/>
      <c r="F6694" s="8"/>
      <c r="IP6694" s="9"/>
      <c r="IQ6694" s="9"/>
      <c r="IR6694" s="9"/>
      <c r="IS6694" s="9"/>
      <c r="IT6694" s="9"/>
      <c r="IU6694" s="9"/>
      <c r="IV6694" s="9"/>
    </row>
    <row r="6695" s="5" customFormat="1" ht="15.75" customHeight="1" spans="3:256">
      <c r="C6695" s="7"/>
      <c r="D6695" s="1"/>
      <c r="E6695" s="1"/>
      <c r="F6695" s="8"/>
      <c r="IP6695" s="9"/>
      <c r="IQ6695" s="9"/>
      <c r="IR6695" s="9"/>
      <c r="IS6695" s="9"/>
      <c r="IT6695" s="9"/>
      <c r="IU6695" s="9"/>
      <c r="IV6695" s="9"/>
    </row>
    <row r="6696" s="5" customFormat="1" ht="15.75" customHeight="1" spans="3:256">
      <c r="C6696" s="7"/>
      <c r="D6696" s="1"/>
      <c r="E6696" s="1"/>
      <c r="F6696" s="8"/>
      <c r="IP6696" s="9"/>
      <c r="IQ6696" s="9"/>
      <c r="IR6696" s="9"/>
      <c r="IS6696" s="9"/>
      <c r="IT6696" s="9"/>
      <c r="IU6696" s="9"/>
      <c r="IV6696" s="9"/>
    </row>
    <row r="6697" s="5" customFormat="1" ht="15.75" customHeight="1" spans="3:256">
      <c r="C6697" s="7"/>
      <c r="D6697" s="1"/>
      <c r="E6697" s="1"/>
      <c r="F6697" s="8"/>
      <c r="IP6697" s="9"/>
      <c r="IQ6697" s="9"/>
      <c r="IR6697" s="9"/>
      <c r="IS6697" s="9"/>
      <c r="IT6697" s="9"/>
      <c r="IU6697" s="9"/>
      <c r="IV6697" s="9"/>
    </row>
    <row r="6698" s="5" customFormat="1" ht="15.75" customHeight="1" spans="3:256">
      <c r="C6698" s="7"/>
      <c r="D6698" s="1"/>
      <c r="E6698" s="1"/>
      <c r="F6698" s="8"/>
      <c r="IP6698" s="9"/>
      <c r="IQ6698" s="9"/>
      <c r="IR6698" s="9"/>
      <c r="IS6698" s="9"/>
      <c r="IT6698" s="9"/>
      <c r="IU6698" s="9"/>
      <c r="IV6698" s="9"/>
    </row>
    <row r="6699" s="5" customFormat="1" ht="15.75" customHeight="1" spans="3:256">
      <c r="C6699" s="7"/>
      <c r="D6699" s="1"/>
      <c r="E6699" s="1"/>
      <c r="F6699" s="8"/>
      <c r="IP6699" s="9"/>
      <c r="IQ6699" s="9"/>
      <c r="IR6699" s="9"/>
      <c r="IS6699" s="9"/>
      <c r="IT6699" s="9"/>
      <c r="IU6699" s="9"/>
      <c r="IV6699" s="9"/>
    </row>
    <row r="6700" s="5" customFormat="1" ht="15.75" customHeight="1" spans="3:256">
      <c r="C6700" s="7"/>
      <c r="D6700" s="1"/>
      <c r="E6700" s="1"/>
      <c r="F6700" s="8"/>
      <c r="IP6700" s="9"/>
      <c r="IQ6700" s="9"/>
      <c r="IR6700" s="9"/>
      <c r="IS6700" s="9"/>
      <c r="IT6700" s="9"/>
      <c r="IU6700" s="9"/>
      <c r="IV6700" s="9"/>
    </row>
    <row r="6701" s="5" customFormat="1" ht="15.75" customHeight="1" spans="3:256">
      <c r="C6701" s="7"/>
      <c r="D6701" s="1"/>
      <c r="E6701" s="1"/>
      <c r="F6701" s="8"/>
      <c r="IP6701" s="9"/>
      <c r="IQ6701" s="9"/>
      <c r="IR6701" s="9"/>
      <c r="IS6701" s="9"/>
      <c r="IT6701" s="9"/>
      <c r="IU6701" s="9"/>
      <c r="IV6701" s="9"/>
    </row>
    <row r="6702" s="5" customFormat="1" ht="15.75" customHeight="1" spans="3:256">
      <c r="C6702" s="7"/>
      <c r="D6702" s="1"/>
      <c r="E6702" s="1"/>
      <c r="F6702" s="8"/>
      <c r="IP6702" s="9"/>
      <c r="IQ6702" s="9"/>
      <c r="IR6702" s="9"/>
      <c r="IS6702" s="9"/>
      <c r="IT6702" s="9"/>
      <c r="IU6702" s="9"/>
      <c r="IV6702" s="9"/>
    </row>
    <row r="6703" s="5" customFormat="1" ht="15.75" customHeight="1" spans="3:256">
      <c r="C6703" s="7"/>
      <c r="D6703" s="1"/>
      <c r="E6703" s="1"/>
      <c r="F6703" s="8"/>
      <c r="IP6703" s="9"/>
      <c r="IQ6703" s="9"/>
      <c r="IR6703" s="9"/>
      <c r="IS6703" s="9"/>
      <c r="IT6703" s="9"/>
      <c r="IU6703" s="9"/>
      <c r="IV6703" s="9"/>
    </row>
    <row r="6704" s="5" customFormat="1" ht="15.75" customHeight="1" spans="3:256">
      <c r="C6704" s="7"/>
      <c r="D6704" s="1"/>
      <c r="E6704" s="1"/>
      <c r="F6704" s="8"/>
      <c r="IP6704" s="9"/>
      <c r="IQ6704" s="9"/>
      <c r="IR6704" s="9"/>
      <c r="IS6704" s="9"/>
      <c r="IT6704" s="9"/>
      <c r="IU6704" s="9"/>
      <c r="IV6704" s="9"/>
    </row>
    <row r="6705" s="5" customFormat="1" ht="15.75" customHeight="1" spans="3:256">
      <c r="C6705" s="7"/>
      <c r="D6705" s="1"/>
      <c r="E6705" s="1"/>
      <c r="F6705" s="8"/>
      <c r="IP6705" s="9"/>
      <c r="IQ6705" s="9"/>
      <c r="IR6705" s="9"/>
      <c r="IS6705" s="9"/>
      <c r="IT6705" s="9"/>
      <c r="IU6705" s="9"/>
      <c r="IV6705" s="9"/>
    </row>
    <row r="6706" s="5" customFormat="1" ht="15.75" customHeight="1" spans="3:256">
      <c r="C6706" s="7"/>
      <c r="D6706" s="1"/>
      <c r="E6706" s="1"/>
      <c r="F6706" s="8"/>
      <c r="IP6706" s="9"/>
      <c r="IQ6706" s="9"/>
      <c r="IR6706" s="9"/>
      <c r="IS6706" s="9"/>
      <c r="IT6706" s="9"/>
      <c r="IU6706" s="9"/>
      <c r="IV6706" s="9"/>
    </row>
    <row r="6707" s="5" customFormat="1" ht="15.75" customHeight="1" spans="3:256">
      <c r="C6707" s="7"/>
      <c r="D6707" s="1"/>
      <c r="E6707" s="1"/>
      <c r="F6707" s="8"/>
      <c r="IP6707" s="9"/>
      <c r="IQ6707" s="9"/>
      <c r="IR6707" s="9"/>
      <c r="IS6707" s="9"/>
      <c r="IT6707" s="9"/>
      <c r="IU6707" s="9"/>
      <c r="IV6707" s="9"/>
    </row>
    <row r="6708" s="5" customFormat="1" ht="15.75" customHeight="1" spans="3:256">
      <c r="C6708" s="7"/>
      <c r="D6708" s="1"/>
      <c r="E6708" s="1"/>
      <c r="F6708" s="8"/>
      <c r="IP6708" s="9"/>
      <c r="IQ6708" s="9"/>
      <c r="IR6708" s="9"/>
      <c r="IS6708" s="9"/>
      <c r="IT6708" s="9"/>
      <c r="IU6708" s="9"/>
      <c r="IV6708" s="9"/>
    </row>
    <row r="6709" s="5" customFormat="1" ht="15.75" customHeight="1" spans="3:256">
      <c r="C6709" s="7"/>
      <c r="D6709" s="1"/>
      <c r="E6709" s="1"/>
      <c r="F6709" s="8"/>
      <c r="IP6709" s="9"/>
      <c r="IQ6709" s="9"/>
      <c r="IR6709" s="9"/>
      <c r="IS6709" s="9"/>
      <c r="IT6709" s="9"/>
      <c r="IU6709" s="9"/>
      <c r="IV6709" s="9"/>
    </row>
    <row r="6710" s="5" customFormat="1" ht="15.75" customHeight="1" spans="3:256">
      <c r="C6710" s="7"/>
      <c r="D6710" s="1"/>
      <c r="E6710" s="1"/>
      <c r="F6710" s="8"/>
      <c r="IP6710" s="9"/>
      <c r="IQ6710" s="9"/>
      <c r="IR6710" s="9"/>
      <c r="IS6710" s="9"/>
      <c r="IT6710" s="9"/>
      <c r="IU6710" s="9"/>
      <c r="IV6710" s="9"/>
    </row>
    <row r="6711" s="5" customFormat="1" ht="15.75" customHeight="1" spans="3:256">
      <c r="C6711" s="7"/>
      <c r="D6711" s="1"/>
      <c r="E6711" s="1"/>
      <c r="F6711" s="8"/>
      <c r="IP6711" s="9"/>
      <c r="IQ6711" s="9"/>
      <c r="IR6711" s="9"/>
      <c r="IS6711" s="9"/>
      <c r="IT6711" s="9"/>
      <c r="IU6711" s="9"/>
      <c r="IV6711" s="9"/>
    </row>
    <row r="6712" s="5" customFormat="1" ht="15.75" customHeight="1" spans="3:256">
      <c r="C6712" s="7"/>
      <c r="D6712" s="1"/>
      <c r="E6712" s="1"/>
      <c r="F6712" s="8"/>
      <c r="IP6712" s="9"/>
      <c r="IQ6712" s="9"/>
      <c r="IR6712" s="9"/>
      <c r="IS6712" s="9"/>
      <c r="IT6712" s="9"/>
      <c r="IU6712" s="9"/>
      <c r="IV6712" s="9"/>
    </row>
    <row r="6713" s="5" customFormat="1" ht="15.75" customHeight="1" spans="3:256">
      <c r="C6713" s="7"/>
      <c r="D6713" s="1"/>
      <c r="E6713" s="1"/>
      <c r="F6713" s="8"/>
      <c r="IP6713" s="9"/>
      <c r="IQ6713" s="9"/>
      <c r="IR6713" s="9"/>
      <c r="IS6713" s="9"/>
      <c r="IT6713" s="9"/>
      <c r="IU6713" s="9"/>
      <c r="IV6713" s="9"/>
    </row>
    <row r="6714" s="5" customFormat="1" ht="15.75" customHeight="1" spans="3:256">
      <c r="C6714" s="7"/>
      <c r="D6714" s="1"/>
      <c r="E6714" s="1"/>
      <c r="F6714" s="8"/>
      <c r="IP6714" s="9"/>
      <c r="IQ6714" s="9"/>
      <c r="IR6714" s="9"/>
      <c r="IS6714" s="9"/>
      <c r="IT6714" s="9"/>
      <c r="IU6714" s="9"/>
      <c r="IV6714" s="9"/>
    </row>
    <row r="6715" s="5" customFormat="1" ht="15.75" customHeight="1" spans="3:256">
      <c r="C6715" s="7"/>
      <c r="D6715" s="1"/>
      <c r="E6715" s="1"/>
      <c r="F6715" s="8"/>
      <c r="IP6715" s="9"/>
      <c r="IQ6715" s="9"/>
      <c r="IR6715" s="9"/>
      <c r="IS6715" s="9"/>
      <c r="IT6715" s="9"/>
      <c r="IU6715" s="9"/>
      <c r="IV6715" s="9"/>
    </row>
    <row r="6716" s="5" customFormat="1" ht="15.75" customHeight="1" spans="3:256">
      <c r="C6716" s="7"/>
      <c r="D6716" s="1"/>
      <c r="E6716" s="1"/>
      <c r="F6716" s="8"/>
      <c r="IP6716" s="9"/>
      <c r="IQ6716" s="9"/>
      <c r="IR6716" s="9"/>
      <c r="IS6716" s="9"/>
      <c r="IT6716" s="9"/>
      <c r="IU6716" s="9"/>
      <c r="IV6716" s="9"/>
    </row>
    <row r="6717" s="5" customFormat="1" ht="15.75" customHeight="1" spans="3:256">
      <c r="C6717" s="7"/>
      <c r="D6717" s="1"/>
      <c r="E6717" s="1"/>
      <c r="F6717" s="8"/>
      <c r="IP6717" s="9"/>
      <c r="IQ6717" s="9"/>
      <c r="IR6717" s="9"/>
      <c r="IS6717" s="9"/>
      <c r="IT6717" s="9"/>
      <c r="IU6717" s="9"/>
      <c r="IV6717" s="9"/>
    </row>
    <row r="6718" s="5" customFormat="1" ht="15.75" customHeight="1" spans="3:256">
      <c r="C6718" s="7"/>
      <c r="D6718" s="1"/>
      <c r="E6718" s="1"/>
      <c r="F6718" s="8"/>
      <c r="IP6718" s="9"/>
      <c r="IQ6718" s="9"/>
      <c r="IR6718" s="9"/>
      <c r="IS6718" s="9"/>
      <c r="IT6718" s="9"/>
      <c r="IU6718" s="9"/>
      <c r="IV6718" s="9"/>
    </row>
    <row r="6719" s="5" customFormat="1" ht="15.75" customHeight="1" spans="3:256">
      <c r="C6719" s="7"/>
      <c r="D6719" s="1"/>
      <c r="E6719" s="1"/>
      <c r="F6719" s="8"/>
      <c r="IP6719" s="9"/>
      <c r="IQ6719" s="9"/>
      <c r="IR6719" s="9"/>
      <c r="IS6719" s="9"/>
      <c r="IT6719" s="9"/>
      <c r="IU6719" s="9"/>
      <c r="IV6719" s="9"/>
    </row>
    <row r="6720" s="5" customFormat="1" ht="15.75" customHeight="1" spans="3:256">
      <c r="C6720" s="7"/>
      <c r="D6720" s="1"/>
      <c r="E6720" s="1"/>
      <c r="F6720" s="8"/>
      <c r="IP6720" s="9"/>
      <c r="IQ6720" s="9"/>
      <c r="IR6720" s="9"/>
      <c r="IS6720" s="9"/>
      <c r="IT6720" s="9"/>
      <c r="IU6720" s="9"/>
      <c r="IV6720" s="9"/>
    </row>
    <row r="6721" s="5" customFormat="1" ht="15.75" customHeight="1" spans="3:256">
      <c r="C6721" s="7"/>
      <c r="D6721" s="1"/>
      <c r="E6721" s="1"/>
      <c r="F6721" s="8"/>
      <c r="IP6721" s="9"/>
      <c r="IQ6721" s="9"/>
      <c r="IR6721" s="9"/>
      <c r="IS6721" s="9"/>
      <c r="IT6721" s="9"/>
      <c r="IU6721" s="9"/>
      <c r="IV6721" s="9"/>
    </row>
    <row r="6722" s="5" customFormat="1" ht="15.75" customHeight="1" spans="3:256">
      <c r="C6722" s="7"/>
      <c r="D6722" s="1"/>
      <c r="E6722" s="1"/>
      <c r="F6722" s="8"/>
      <c r="IP6722" s="9"/>
      <c r="IQ6722" s="9"/>
      <c r="IR6722" s="9"/>
      <c r="IS6722" s="9"/>
      <c r="IT6722" s="9"/>
      <c r="IU6722" s="9"/>
      <c r="IV6722" s="9"/>
    </row>
    <row r="6723" s="5" customFormat="1" ht="15.75" customHeight="1" spans="3:256">
      <c r="C6723" s="7"/>
      <c r="D6723" s="1"/>
      <c r="E6723" s="1"/>
      <c r="F6723" s="8"/>
      <c r="IP6723" s="9"/>
      <c r="IQ6723" s="9"/>
      <c r="IR6723" s="9"/>
      <c r="IS6723" s="9"/>
      <c r="IT6723" s="9"/>
      <c r="IU6723" s="9"/>
      <c r="IV6723" s="9"/>
    </row>
    <row r="6724" s="5" customFormat="1" ht="15.75" customHeight="1" spans="3:256">
      <c r="C6724" s="7"/>
      <c r="D6724" s="1"/>
      <c r="E6724" s="1"/>
      <c r="F6724" s="8"/>
      <c r="IP6724" s="9"/>
      <c r="IQ6724" s="9"/>
      <c r="IR6724" s="9"/>
      <c r="IS6724" s="9"/>
      <c r="IT6724" s="9"/>
      <c r="IU6724" s="9"/>
      <c r="IV6724" s="9"/>
    </row>
    <row r="6725" s="5" customFormat="1" ht="15.75" customHeight="1" spans="3:256">
      <c r="C6725" s="7"/>
      <c r="D6725" s="1"/>
      <c r="E6725" s="1"/>
      <c r="F6725" s="8"/>
      <c r="IP6725" s="9"/>
      <c r="IQ6725" s="9"/>
      <c r="IR6725" s="9"/>
      <c r="IS6725" s="9"/>
      <c r="IT6725" s="9"/>
      <c r="IU6725" s="9"/>
      <c r="IV6725" s="9"/>
    </row>
    <row r="6726" s="5" customFormat="1" ht="15.75" customHeight="1" spans="3:256">
      <c r="C6726" s="7"/>
      <c r="D6726" s="1"/>
      <c r="E6726" s="1"/>
      <c r="F6726" s="8"/>
      <c r="IP6726" s="9"/>
      <c r="IQ6726" s="9"/>
      <c r="IR6726" s="9"/>
      <c r="IS6726" s="9"/>
      <c r="IT6726" s="9"/>
      <c r="IU6726" s="9"/>
      <c r="IV6726" s="9"/>
    </row>
    <row r="6727" s="5" customFormat="1" ht="15.75" customHeight="1" spans="3:256">
      <c r="C6727" s="7"/>
      <c r="D6727" s="1"/>
      <c r="E6727" s="1"/>
      <c r="F6727" s="8"/>
      <c r="IP6727" s="9"/>
      <c r="IQ6727" s="9"/>
      <c r="IR6727" s="9"/>
      <c r="IS6727" s="9"/>
      <c r="IT6727" s="9"/>
      <c r="IU6727" s="9"/>
      <c r="IV6727" s="9"/>
    </row>
    <row r="6728" s="5" customFormat="1" ht="15.75" customHeight="1" spans="3:256">
      <c r="C6728" s="7"/>
      <c r="D6728" s="1"/>
      <c r="E6728" s="1"/>
      <c r="F6728" s="8"/>
      <c r="IP6728" s="9"/>
      <c r="IQ6728" s="9"/>
      <c r="IR6728" s="9"/>
      <c r="IS6728" s="9"/>
      <c r="IT6728" s="9"/>
      <c r="IU6728" s="9"/>
      <c r="IV6728" s="9"/>
    </row>
    <row r="6729" s="5" customFormat="1" ht="15.75" customHeight="1" spans="3:256">
      <c r="C6729" s="7"/>
      <c r="D6729" s="1"/>
      <c r="E6729" s="1"/>
      <c r="F6729" s="8"/>
      <c r="IP6729" s="9"/>
      <c r="IQ6729" s="9"/>
      <c r="IR6729" s="9"/>
      <c r="IS6729" s="9"/>
      <c r="IT6729" s="9"/>
      <c r="IU6729" s="9"/>
      <c r="IV6729" s="9"/>
    </row>
    <row r="6730" s="5" customFormat="1" ht="15.75" customHeight="1" spans="3:256">
      <c r="C6730" s="7"/>
      <c r="D6730" s="1"/>
      <c r="E6730" s="1"/>
      <c r="F6730" s="8"/>
      <c r="IP6730" s="9"/>
      <c r="IQ6730" s="9"/>
      <c r="IR6730" s="9"/>
      <c r="IS6730" s="9"/>
      <c r="IT6730" s="9"/>
      <c r="IU6730" s="9"/>
      <c r="IV6730" s="9"/>
    </row>
    <row r="6731" s="5" customFormat="1" ht="15.75" customHeight="1" spans="3:256">
      <c r="C6731" s="7"/>
      <c r="D6731" s="1"/>
      <c r="E6731" s="1"/>
      <c r="F6731" s="8"/>
      <c r="IP6731" s="9"/>
      <c r="IQ6731" s="9"/>
      <c r="IR6731" s="9"/>
      <c r="IS6731" s="9"/>
      <c r="IT6731" s="9"/>
      <c r="IU6731" s="9"/>
      <c r="IV6731" s="9"/>
    </row>
    <row r="6732" s="5" customFormat="1" ht="15.75" customHeight="1" spans="3:256">
      <c r="C6732" s="7"/>
      <c r="D6732" s="1"/>
      <c r="E6732" s="1"/>
      <c r="F6732" s="8"/>
      <c r="IP6732" s="9"/>
      <c r="IQ6732" s="9"/>
      <c r="IR6732" s="9"/>
      <c r="IS6732" s="9"/>
      <c r="IT6732" s="9"/>
      <c r="IU6732" s="9"/>
      <c r="IV6732" s="9"/>
    </row>
    <row r="6733" s="5" customFormat="1" ht="15.75" customHeight="1" spans="3:256">
      <c r="C6733" s="7"/>
      <c r="D6733" s="1"/>
      <c r="E6733" s="1"/>
      <c r="F6733" s="8"/>
      <c r="IP6733" s="9"/>
      <c r="IQ6733" s="9"/>
      <c r="IR6733" s="9"/>
      <c r="IS6733" s="9"/>
      <c r="IT6733" s="9"/>
      <c r="IU6733" s="9"/>
      <c r="IV6733" s="9"/>
    </row>
    <row r="6734" s="5" customFormat="1" ht="15.75" customHeight="1" spans="3:256">
      <c r="C6734" s="7"/>
      <c r="D6734" s="1"/>
      <c r="E6734" s="1"/>
      <c r="F6734" s="8"/>
      <c r="IP6734" s="9"/>
      <c r="IQ6734" s="9"/>
      <c r="IR6734" s="9"/>
      <c r="IS6734" s="9"/>
      <c r="IT6734" s="9"/>
      <c r="IU6734" s="9"/>
      <c r="IV6734" s="9"/>
    </row>
    <row r="6735" s="5" customFormat="1" ht="15.75" customHeight="1" spans="3:256">
      <c r="C6735" s="7"/>
      <c r="D6735" s="1"/>
      <c r="E6735" s="1"/>
      <c r="F6735" s="8"/>
      <c r="IP6735" s="9"/>
      <c r="IQ6735" s="9"/>
      <c r="IR6735" s="9"/>
      <c r="IS6735" s="9"/>
      <c r="IT6735" s="9"/>
      <c r="IU6735" s="9"/>
      <c r="IV6735" s="9"/>
    </row>
    <row r="6736" s="5" customFormat="1" ht="15.75" customHeight="1" spans="3:256">
      <c r="C6736" s="7"/>
      <c r="D6736" s="1"/>
      <c r="E6736" s="1"/>
      <c r="F6736" s="8"/>
      <c r="IP6736" s="9"/>
      <c r="IQ6736" s="9"/>
      <c r="IR6736" s="9"/>
      <c r="IS6736" s="9"/>
      <c r="IT6736" s="9"/>
      <c r="IU6736" s="9"/>
      <c r="IV6736" s="9"/>
    </row>
    <row r="6737" s="5" customFormat="1" ht="15.75" customHeight="1" spans="3:256">
      <c r="C6737" s="7"/>
      <c r="D6737" s="1"/>
      <c r="E6737" s="1"/>
      <c r="F6737" s="8"/>
      <c r="IP6737" s="9"/>
      <c r="IQ6737" s="9"/>
      <c r="IR6737" s="9"/>
      <c r="IS6737" s="9"/>
      <c r="IT6737" s="9"/>
      <c r="IU6737" s="9"/>
      <c r="IV6737" s="9"/>
    </row>
    <row r="6738" s="5" customFormat="1" ht="15.75" customHeight="1" spans="3:256">
      <c r="C6738" s="7"/>
      <c r="D6738" s="1"/>
      <c r="E6738" s="1"/>
      <c r="F6738" s="8"/>
      <c r="IP6738" s="9"/>
      <c r="IQ6738" s="9"/>
      <c r="IR6738" s="9"/>
      <c r="IS6738" s="9"/>
      <c r="IT6738" s="9"/>
      <c r="IU6738" s="9"/>
      <c r="IV6738" s="9"/>
    </row>
    <row r="6739" s="5" customFormat="1" ht="15.75" customHeight="1" spans="3:256">
      <c r="C6739" s="7"/>
      <c r="D6739" s="1"/>
      <c r="E6739" s="1"/>
      <c r="F6739" s="8"/>
      <c r="IP6739" s="9"/>
      <c r="IQ6739" s="9"/>
      <c r="IR6739" s="9"/>
      <c r="IS6739" s="9"/>
      <c r="IT6739" s="9"/>
      <c r="IU6739" s="9"/>
      <c r="IV6739" s="9"/>
    </row>
    <row r="6740" s="5" customFormat="1" ht="15.75" customHeight="1" spans="3:256">
      <c r="C6740" s="7"/>
      <c r="D6740" s="1"/>
      <c r="E6740" s="1"/>
      <c r="F6740" s="8"/>
      <c r="IP6740" s="9"/>
      <c r="IQ6740" s="9"/>
      <c r="IR6740" s="9"/>
      <c r="IS6740" s="9"/>
      <c r="IT6740" s="9"/>
      <c r="IU6740" s="9"/>
      <c r="IV6740" s="9"/>
    </row>
    <row r="6741" s="5" customFormat="1" ht="15.75" customHeight="1" spans="3:256">
      <c r="C6741" s="7"/>
      <c r="D6741" s="1"/>
      <c r="E6741" s="1"/>
      <c r="F6741" s="8"/>
      <c r="IP6741" s="9"/>
      <c r="IQ6741" s="9"/>
      <c r="IR6741" s="9"/>
      <c r="IS6741" s="9"/>
      <c r="IT6741" s="9"/>
      <c r="IU6741" s="9"/>
      <c r="IV6741" s="9"/>
    </row>
    <row r="6742" s="5" customFormat="1" ht="15.75" customHeight="1" spans="3:256">
      <c r="C6742" s="7"/>
      <c r="D6742" s="1"/>
      <c r="E6742" s="1"/>
      <c r="F6742" s="8"/>
      <c r="IP6742" s="9"/>
      <c r="IQ6742" s="9"/>
      <c r="IR6742" s="9"/>
      <c r="IS6742" s="9"/>
      <c r="IT6742" s="9"/>
      <c r="IU6742" s="9"/>
      <c r="IV6742" s="9"/>
    </row>
    <row r="6743" s="5" customFormat="1" ht="15.75" customHeight="1" spans="3:256">
      <c r="C6743" s="7"/>
      <c r="D6743" s="1"/>
      <c r="E6743" s="1"/>
      <c r="F6743" s="8"/>
      <c r="IP6743" s="9"/>
      <c r="IQ6743" s="9"/>
      <c r="IR6743" s="9"/>
      <c r="IS6743" s="9"/>
      <c r="IT6743" s="9"/>
      <c r="IU6743" s="9"/>
      <c r="IV6743" s="9"/>
    </row>
    <row r="6744" s="5" customFormat="1" ht="15.75" customHeight="1" spans="3:256">
      <c r="C6744" s="7"/>
      <c r="D6744" s="1"/>
      <c r="E6744" s="1"/>
      <c r="F6744" s="8"/>
      <c r="IP6744" s="9"/>
      <c r="IQ6744" s="9"/>
      <c r="IR6744" s="9"/>
      <c r="IS6744" s="9"/>
      <c r="IT6744" s="9"/>
      <c r="IU6744" s="9"/>
      <c r="IV6744" s="9"/>
    </row>
    <row r="6745" s="5" customFormat="1" ht="15.75" customHeight="1" spans="3:256">
      <c r="C6745" s="7"/>
      <c r="D6745" s="1"/>
      <c r="E6745" s="1"/>
      <c r="F6745" s="8"/>
      <c r="IP6745" s="9"/>
      <c r="IQ6745" s="9"/>
      <c r="IR6745" s="9"/>
      <c r="IS6745" s="9"/>
      <c r="IT6745" s="9"/>
      <c r="IU6745" s="9"/>
      <c r="IV6745" s="9"/>
    </row>
    <row r="6746" s="5" customFormat="1" ht="15.75" customHeight="1" spans="3:256">
      <c r="C6746" s="7"/>
      <c r="D6746" s="1"/>
      <c r="E6746" s="1"/>
      <c r="F6746" s="8"/>
      <c r="IP6746" s="9"/>
      <c r="IQ6746" s="9"/>
      <c r="IR6746" s="9"/>
      <c r="IS6746" s="9"/>
      <c r="IT6746" s="9"/>
      <c r="IU6746" s="9"/>
      <c r="IV6746" s="9"/>
    </row>
    <row r="6747" s="5" customFormat="1" ht="15.75" customHeight="1" spans="3:256">
      <c r="C6747" s="7"/>
      <c r="D6747" s="1"/>
      <c r="E6747" s="1"/>
      <c r="F6747" s="8"/>
      <c r="IP6747" s="9"/>
      <c r="IQ6747" s="9"/>
      <c r="IR6747" s="9"/>
      <c r="IS6747" s="9"/>
      <c r="IT6747" s="9"/>
      <c r="IU6747" s="9"/>
      <c r="IV6747" s="9"/>
    </row>
    <row r="6748" s="5" customFormat="1" ht="15.75" customHeight="1" spans="3:256">
      <c r="C6748" s="7"/>
      <c r="D6748" s="1"/>
      <c r="E6748" s="1"/>
      <c r="F6748" s="8"/>
      <c r="IP6748" s="9"/>
      <c r="IQ6748" s="9"/>
      <c r="IR6748" s="9"/>
      <c r="IS6748" s="9"/>
      <c r="IT6748" s="9"/>
      <c r="IU6748" s="9"/>
      <c r="IV6748" s="9"/>
    </row>
    <row r="6749" s="5" customFormat="1" ht="15.75" customHeight="1" spans="3:256">
      <c r="C6749" s="7"/>
      <c r="D6749" s="1"/>
      <c r="E6749" s="1"/>
      <c r="F6749" s="8"/>
      <c r="IP6749" s="9"/>
      <c r="IQ6749" s="9"/>
      <c r="IR6749" s="9"/>
      <c r="IS6749" s="9"/>
      <c r="IT6749" s="9"/>
      <c r="IU6749" s="9"/>
      <c r="IV6749" s="9"/>
    </row>
    <row r="6750" s="5" customFormat="1" ht="15.75" customHeight="1" spans="3:256">
      <c r="C6750" s="7"/>
      <c r="D6750" s="1"/>
      <c r="E6750" s="1"/>
      <c r="F6750" s="8"/>
      <c r="IP6750" s="9"/>
      <c r="IQ6750" s="9"/>
      <c r="IR6750" s="9"/>
      <c r="IS6750" s="9"/>
      <c r="IT6750" s="9"/>
      <c r="IU6750" s="9"/>
      <c r="IV6750" s="9"/>
    </row>
    <row r="6751" s="5" customFormat="1" ht="15.75" customHeight="1" spans="3:256">
      <c r="C6751" s="7"/>
      <c r="D6751" s="1"/>
      <c r="E6751" s="1"/>
      <c r="F6751" s="8"/>
      <c r="IP6751" s="9"/>
      <c r="IQ6751" s="9"/>
      <c r="IR6751" s="9"/>
      <c r="IS6751" s="9"/>
      <c r="IT6751" s="9"/>
      <c r="IU6751" s="9"/>
      <c r="IV6751" s="9"/>
    </row>
    <row r="6752" s="5" customFormat="1" ht="15.75" customHeight="1" spans="3:256">
      <c r="C6752" s="7"/>
      <c r="D6752" s="1"/>
      <c r="E6752" s="1"/>
      <c r="F6752" s="8"/>
      <c r="IP6752" s="9"/>
      <c r="IQ6752" s="9"/>
      <c r="IR6752" s="9"/>
      <c r="IS6752" s="9"/>
      <c r="IT6752" s="9"/>
      <c r="IU6752" s="9"/>
      <c r="IV6752" s="9"/>
    </row>
    <row r="6753" s="5" customFormat="1" ht="15.75" customHeight="1" spans="3:256">
      <c r="C6753" s="7"/>
      <c r="D6753" s="1"/>
      <c r="E6753" s="1"/>
      <c r="F6753" s="8"/>
      <c r="IP6753" s="9"/>
      <c r="IQ6753" s="9"/>
      <c r="IR6753" s="9"/>
      <c r="IS6753" s="9"/>
      <c r="IT6753" s="9"/>
      <c r="IU6753" s="9"/>
      <c r="IV6753" s="9"/>
    </row>
    <row r="6754" s="5" customFormat="1" ht="15.75" customHeight="1" spans="3:256">
      <c r="C6754" s="7"/>
      <c r="D6754" s="1"/>
      <c r="E6754" s="1"/>
      <c r="F6754" s="8"/>
      <c r="IP6754" s="9"/>
      <c r="IQ6754" s="9"/>
      <c r="IR6754" s="9"/>
      <c r="IS6754" s="9"/>
      <c r="IT6754" s="9"/>
      <c r="IU6754" s="9"/>
      <c r="IV6754" s="9"/>
    </row>
    <row r="6755" s="5" customFormat="1" ht="15.75" customHeight="1" spans="3:256">
      <c r="C6755" s="7"/>
      <c r="D6755" s="1"/>
      <c r="E6755" s="1"/>
      <c r="F6755" s="8"/>
      <c r="IP6755" s="9"/>
      <c r="IQ6755" s="9"/>
      <c r="IR6755" s="9"/>
      <c r="IS6755" s="9"/>
      <c r="IT6755" s="9"/>
      <c r="IU6755" s="9"/>
      <c r="IV6755" s="9"/>
    </row>
    <row r="6756" s="5" customFormat="1" ht="15.75" customHeight="1" spans="3:256">
      <c r="C6756" s="7"/>
      <c r="D6756" s="1"/>
      <c r="E6756" s="1"/>
      <c r="F6756" s="8"/>
      <c r="IP6756" s="9"/>
      <c r="IQ6756" s="9"/>
      <c r="IR6756" s="9"/>
      <c r="IS6756" s="9"/>
      <c r="IT6756" s="9"/>
      <c r="IU6756" s="9"/>
      <c r="IV6756" s="9"/>
    </row>
    <row r="6757" s="5" customFormat="1" ht="15.75" customHeight="1" spans="3:256">
      <c r="C6757" s="7"/>
      <c r="D6757" s="1"/>
      <c r="E6757" s="1"/>
      <c r="F6757" s="8"/>
      <c r="IP6757" s="9"/>
      <c r="IQ6757" s="9"/>
      <c r="IR6757" s="9"/>
      <c r="IS6757" s="9"/>
      <c r="IT6757" s="9"/>
      <c r="IU6757" s="9"/>
      <c r="IV6757" s="9"/>
    </row>
    <row r="6758" s="5" customFormat="1" ht="15.75" customHeight="1" spans="3:256">
      <c r="C6758" s="7"/>
      <c r="D6758" s="1"/>
      <c r="E6758" s="1"/>
      <c r="F6758" s="8"/>
      <c r="IP6758" s="9"/>
      <c r="IQ6758" s="9"/>
      <c r="IR6758" s="9"/>
      <c r="IS6758" s="9"/>
      <c r="IT6758" s="9"/>
      <c r="IU6758" s="9"/>
      <c r="IV6758" s="9"/>
    </row>
    <row r="6759" s="5" customFormat="1" ht="15.75" customHeight="1" spans="3:256">
      <c r="C6759" s="7"/>
      <c r="D6759" s="1"/>
      <c r="E6759" s="1"/>
      <c r="F6759" s="8"/>
      <c r="IP6759" s="9"/>
      <c r="IQ6759" s="9"/>
      <c r="IR6759" s="9"/>
      <c r="IS6759" s="9"/>
      <c r="IT6759" s="9"/>
      <c r="IU6759" s="9"/>
      <c r="IV6759" s="9"/>
    </row>
    <row r="6760" s="5" customFormat="1" ht="15.75" customHeight="1" spans="3:256">
      <c r="C6760" s="7"/>
      <c r="D6760" s="1"/>
      <c r="E6760" s="1"/>
      <c r="F6760" s="8"/>
      <c r="IP6760" s="9"/>
      <c r="IQ6760" s="9"/>
      <c r="IR6760" s="9"/>
      <c r="IS6760" s="9"/>
      <c r="IT6760" s="9"/>
      <c r="IU6760" s="9"/>
      <c r="IV6760" s="9"/>
    </row>
    <row r="6761" s="5" customFormat="1" ht="15.75" customHeight="1" spans="3:256">
      <c r="C6761" s="7"/>
      <c r="D6761" s="1"/>
      <c r="E6761" s="1"/>
      <c r="F6761" s="8"/>
      <c r="IP6761" s="9"/>
      <c r="IQ6761" s="9"/>
      <c r="IR6761" s="9"/>
      <c r="IS6761" s="9"/>
      <c r="IT6761" s="9"/>
      <c r="IU6761" s="9"/>
      <c r="IV6761" s="9"/>
    </row>
    <row r="6762" s="5" customFormat="1" ht="15.75" customHeight="1" spans="3:256">
      <c r="C6762" s="7"/>
      <c r="D6762" s="1"/>
      <c r="E6762" s="1"/>
      <c r="F6762" s="8"/>
      <c r="IP6762" s="9"/>
      <c r="IQ6762" s="9"/>
      <c r="IR6762" s="9"/>
      <c r="IS6762" s="9"/>
      <c r="IT6762" s="9"/>
      <c r="IU6762" s="9"/>
      <c r="IV6762" s="9"/>
    </row>
    <row r="6763" s="5" customFormat="1" ht="15.75" customHeight="1" spans="3:256">
      <c r="C6763" s="7"/>
      <c r="D6763" s="1"/>
      <c r="E6763" s="1"/>
      <c r="F6763" s="8"/>
      <c r="IP6763" s="9"/>
      <c r="IQ6763" s="9"/>
      <c r="IR6763" s="9"/>
      <c r="IS6763" s="9"/>
      <c r="IT6763" s="9"/>
      <c r="IU6763" s="9"/>
      <c r="IV6763" s="9"/>
    </row>
    <row r="6764" s="5" customFormat="1" ht="15.75" customHeight="1" spans="3:256">
      <c r="C6764" s="7"/>
      <c r="D6764" s="1"/>
      <c r="E6764" s="1"/>
      <c r="F6764" s="8"/>
      <c r="IP6764" s="9"/>
      <c r="IQ6764" s="9"/>
      <c r="IR6764" s="9"/>
      <c r="IS6764" s="9"/>
      <c r="IT6764" s="9"/>
      <c r="IU6764" s="9"/>
      <c r="IV6764" s="9"/>
    </row>
    <row r="6765" s="5" customFormat="1" ht="15.75" customHeight="1" spans="3:256">
      <c r="C6765" s="7"/>
      <c r="D6765" s="1"/>
      <c r="E6765" s="1"/>
      <c r="F6765" s="8"/>
      <c r="IP6765" s="9"/>
      <c r="IQ6765" s="9"/>
      <c r="IR6765" s="9"/>
      <c r="IS6765" s="9"/>
      <c r="IT6765" s="9"/>
      <c r="IU6765" s="9"/>
      <c r="IV6765" s="9"/>
    </row>
    <row r="6766" s="5" customFormat="1" ht="15.75" customHeight="1" spans="3:256">
      <c r="C6766" s="7"/>
      <c r="D6766" s="1"/>
      <c r="E6766" s="1"/>
      <c r="F6766" s="8"/>
      <c r="IP6766" s="9"/>
      <c r="IQ6766" s="9"/>
      <c r="IR6766" s="9"/>
      <c r="IS6766" s="9"/>
      <c r="IT6766" s="9"/>
      <c r="IU6766" s="9"/>
      <c r="IV6766" s="9"/>
    </row>
    <row r="6767" s="5" customFormat="1" ht="15.75" customHeight="1" spans="3:256">
      <c r="C6767" s="7"/>
      <c r="D6767" s="1"/>
      <c r="E6767" s="1"/>
      <c r="F6767" s="8"/>
      <c r="IP6767" s="9"/>
      <c r="IQ6767" s="9"/>
      <c r="IR6767" s="9"/>
      <c r="IS6767" s="9"/>
      <c r="IT6767" s="9"/>
      <c r="IU6767" s="9"/>
      <c r="IV6767" s="9"/>
    </row>
    <row r="6768" s="5" customFormat="1" ht="15.75" customHeight="1" spans="3:256">
      <c r="C6768" s="7"/>
      <c r="D6768" s="1"/>
      <c r="E6768" s="1"/>
      <c r="F6768" s="8"/>
      <c r="IP6768" s="9"/>
      <c r="IQ6768" s="9"/>
      <c r="IR6768" s="9"/>
      <c r="IS6768" s="9"/>
      <c r="IT6768" s="9"/>
      <c r="IU6768" s="9"/>
      <c r="IV6768" s="9"/>
    </row>
    <row r="6769" s="5" customFormat="1" ht="15.75" customHeight="1" spans="3:256">
      <c r="C6769" s="7"/>
      <c r="D6769" s="1"/>
      <c r="E6769" s="1"/>
      <c r="F6769" s="8"/>
      <c r="IP6769" s="9"/>
      <c r="IQ6769" s="9"/>
      <c r="IR6769" s="9"/>
      <c r="IS6769" s="9"/>
      <c r="IT6769" s="9"/>
      <c r="IU6769" s="9"/>
      <c r="IV6769" s="9"/>
    </row>
    <row r="6770" s="5" customFormat="1" ht="15.75" customHeight="1" spans="3:256">
      <c r="C6770" s="7"/>
      <c r="D6770" s="1"/>
      <c r="E6770" s="1"/>
      <c r="F6770" s="8"/>
      <c r="IP6770" s="9"/>
      <c r="IQ6770" s="9"/>
      <c r="IR6770" s="9"/>
      <c r="IS6770" s="9"/>
      <c r="IT6770" s="9"/>
      <c r="IU6770" s="9"/>
      <c r="IV6770" s="9"/>
    </row>
    <row r="6771" s="5" customFormat="1" ht="15.75" customHeight="1" spans="3:256">
      <c r="C6771" s="7"/>
      <c r="D6771" s="1"/>
      <c r="E6771" s="1"/>
      <c r="F6771" s="8"/>
      <c r="IP6771" s="9"/>
      <c r="IQ6771" s="9"/>
      <c r="IR6771" s="9"/>
      <c r="IS6771" s="9"/>
      <c r="IT6771" s="9"/>
      <c r="IU6771" s="9"/>
      <c r="IV6771" s="9"/>
    </row>
    <row r="6772" s="5" customFormat="1" ht="15.75" customHeight="1" spans="3:256">
      <c r="C6772" s="7"/>
      <c r="D6772" s="1"/>
      <c r="E6772" s="1"/>
      <c r="F6772" s="8"/>
      <c r="IP6772" s="9"/>
      <c r="IQ6772" s="9"/>
      <c r="IR6772" s="9"/>
      <c r="IS6772" s="9"/>
      <c r="IT6772" s="9"/>
      <c r="IU6772" s="9"/>
      <c r="IV6772" s="9"/>
    </row>
    <row r="6773" s="5" customFormat="1" ht="15.75" customHeight="1" spans="3:256">
      <c r="C6773" s="7"/>
      <c r="D6773" s="1"/>
      <c r="E6773" s="1"/>
      <c r="F6773" s="8"/>
      <c r="IP6773" s="9"/>
      <c r="IQ6773" s="9"/>
      <c r="IR6773" s="9"/>
      <c r="IS6773" s="9"/>
      <c r="IT6773" s="9"/>
      <c r="IU6773" s="9"/>
      <c r="IV6773" s="9"/>
    </row>
    <row r="6774" s="5" customFormat="1" ht="15.75" customHeight="1" spans="3:256">
      <c r="C6774" s="7"/>
      <c r="D6774" s="1"/>
      <c r="E6774" s="1"/>
      <c r="F6774" s="8"/>
      <c r="IP6774" s="9"/>
      <c r="IQ6774" s="9"/>
      <c r="IR6774" s="9"/>
      <c r="IS6774" s="9"/>
      <c r="IT6774" s="9"/>
      <c r="IU6774" s="9"/>
      <c r="IV6774" s="9"/>
    </row>
    <row r="6775" s="5" customFormat="1" ht="15.75" customHeight="1" spans="3:256">
      <c r="C6775" s="7"/>
      <c r="D6775" s="1"/>
      <c r="E6775" s="1"/>
      <c r="F6775" s="8"/>
      <c r="IP6775" s="9"/>
      <c r="IQ6775" s="9"/>
      <c r="IR6775" s="9"/>
      <c r="IS6775" s="9"/>
      <c r="IT6775" s="9"/>
      <c r="IU6775" s="9"/>
      <c r="IV6775" s="9"/>
    </row>
    <row r="6776" s="5" customFormat="1" ht="15.75" customHeight="1" spans="3:256">
      <c r="C6776" s="7"/>
      <c r="D6776" s="1"/>
      <c r="E6776" s="1"/>
      <c r="F6776" s="8"/>
      <c r="IP6776" s="9"/>
      <c r="IQ6776" s="9"/>
      <c r="IR6776" s="9"/>
      <c r="IS6776" s="9"/>
      <c r="IT6776" s="9"/>
      <c r="IU6776" s="9"/>
      <c r="IV6776" s="9"/>
    </row>
    <row r="6777" s="5" customFormat="1" ht="15.75" customHeight="1" spans="3:256">
      <c r="C6777" s="7"/>
      <c r="D6777" s="1"/>
      <c r="E6777" s="1"/>
      <c r="F6777" s="8"/>
      <c r="IP6777" s="9"/>
      <c r="IQ6777" s="9"/>
      <c r="IR6777" s="9"/>
      <c r="IS6777" s="9"/>
      <c r="IT6777" s="9"/>
      <c r="IU6777" s="9"/>
      <c r="IV6777" s="9"/>
    </row>
    <row r="6778" s="5" customFormat="1" ht="15.75" customHeight="1" spans="3:256">
      <c r="C6778" s="7"/>
      <c r="D6778" s="1"/>
      <c r="E6778" s="1"/>
      <c r="F6778" s="8"/>
      <c r="IP6778" s="9"/>
      <c r="IQ6778" s="9"/>
      <c r="IR6778" s="9"/>
      <c r="IS6778" s="9"/>
      <c r="IT6778" s="9"/>
      <c r="IU6778" s="9"/>
      <c r="IV6778" s="9"/>
    </row>
    <row r="6779" s="5" customFormat="1" ht="15.75" customHeight="1" spans="3:256">
      <c r="C6779" s="7"/>
      <c r="D6779" s="1"/>
      <c r="E6779" s="1"/>
      <c r="F6779" s="8"/>
      <c r="IP6779" s="9"/>
      <c r="IQ6779" s="9"/>
      <c r="IR6779" s="9"/>
      <c r="IS6779" s="9"/>
      <c r="IT6779" s="9"/>
      <c r="IU6779" s="9"/>
      <c r="IV6779" s="9"/>
    </row>
    <row r="6780" s="5" customFormat="1" ht="15.75" customHeight="1" spans="3:256">
      <c r="C6780" s="7"/>
      <c r="D6780" s="1"/>
      <c r="E6780" s="1"/>
      <c r="F6780" s="8"/>
      <c r="IP6780" s="9"/>
      <c r="IQ6780" s="9"/>
      <c r="IR6780" s="9"/>
      <c r="IS6780" s="9"/>
      <c r="IT6780" s="9"/>
      <c r="IU6780" s="9"/>
      <c r="IV6780" s="9"/>
    </row>
    <row r="6781" s="5" customFormat="1" ht="15.75" customHeight="1" spans="3:256">
      <c r="C6781" s="7"/>
      <c r="D6781" s="1"/>
      <c r="E6781" s="1"/>
      <c r="F6781" s="8"/>
      <c r="IP6781" s="9"/>
      <c r="IQ6781" s="9"/>
      <c r="IR6781" s="9"/>
      <c r="IS6781" s="9"/>
      <c r="IT6781" s="9"/>
      <c r="IU6781" s="9"/>
      <c r="IV6781" s="9"/>
    </row>
    <row r="6782" s="5" customFormat="1" ht="15.75" customHeight="1" spans="3:256">
      <c r="C6782" s="7"/>
      <c r="D6782" s="1"/>
      <c r="E6782" s="1"/>
      <c r="F6782" s="8"/>
      <c r="IP6782" s="9"/>
      <c r="IQ6782" s="9"/>
      <c r="IR6782" s="9"/>
      <c r="IS6782" s="9"/>
      <c r="IT6782" s="9"/>
      <c r="IU6782" s="9"/>
      <c r="IV6782" s="9"/>
    </row>
    <row r="6783" s="5" customFormat="1" ht="15.75" customHeight="1" spans="3:256">
      <c r="C6783" s="7"/>
      <c r="D6783" s="1"/>
      <c r="E6783" s="1"/>
      <c r="F6783" s="8"/>
      <c r="IP6783" s="9"/>
      <c r="IQ6783" s="9"/>
      <c r="IR6783" s="9"/>
      <c r="IS6783" s="9"/>
      <c r="IT6783" s="9"/>
      <c r="IU6783" s="9"/>
      <c r="IV6783" s="9"/>
    </row>
    <row r="6784" s="5" customFormat="1" ht="15.75" customHeight="1" spans="3:256">
      <c r="C6784" s="7"/>
      <c r="D6784" s="1"/>
      <c r="E6784" s="1"/>
      <c r="F6784" s="8"/>
      <c r="IP6784" s="9"/>
      <c r="IQ6784" s="9"/>
      <c r="IR6784" s="9"/>
      <c r="IS6784" s="9"/>
      <c r="IT6784" s="9"/>
      <c r="IU6784" s="9"/>
      <c r="IV6784" s="9"/>
    </row>
    <row r="6785" s="5" customFormat="1" ht="15.75" customHeight="1" spans="3:256">
      <c r="C6785" s="7"/>
      <c r="D6785" s="1"/>
      <c r="E6785" s="1"/>
      <c r="F6785" s="8"/>
      <c r="IP6785" s="9"/>
      <c r="IQ6785" s="9"/>
      <c r="IR6785" s="9"/>
      <c r="IS6785" s="9"/>
      <c r="IT6785" s="9"/>
      <c r="IU6785" s="9"/>
      <c r="IV6785" s="9"/>
    </row>
    <row r="6786" s="5" customFormat="1" ht="15.75" customHeight="1" spans="3:256">
      <c r="C6786" s="7"/>
      <c r="D6786" s="1"/>
      <c r="E6786" s="1"/>
      <c r="F6786" s="8"/>
      <c r="IP6786" s="9"/>
      <c r="IQ6786" s="9"/>
      <c r="IR6786" s="9"/>
      <c r="IS6786" s="9"/>
      <c r="IT6786" s="9"/>
      <c r="IU6786" s="9"/>
      <c r="IV6786" s="9"/>
    </row>
    <row r="6787" s="5" customFormat="1" ht="15.75" customHeight="1" spans="3:256">
      <c r="C6787" s="7"/>
      <c r="D6787" s="1"/>
      <c r="E6787" s="1"/>
      <c r="F6787" s="8"/>
      <c r="IP6787" s="9"/>
      <c r="IQ6787" s="9"/>
      <c r="IR6787" s="9"/>
      <c r="IS6787" s="9"/>
      <c r="IT6787" s="9"/>
      <c r="IU6787" s="9"/>
      <c r="IV6787" s="9"/>
    </row>
    <row r="6788" s="5" customFormat="1" ht="15.75" customHeight="1" spans="3:256">
      <c r="C6788" s="7"/>
      <c r="D6788" s="1"/>
      <c r="E6788" s="1"/>
      <c r="F6788" s="8"/>
      <c r="IP6788" s="9"/>
      <c r="IQ6788" s="9"/>
      <c r="IR6788" s="9"/>
      <c r="IS6788" s="9"/>
      <c r="IT6788" s="9"/>
      <c r="IU6788" s="9"/>
      <c r="IV6788" s="9"/>
    </row>
    <row r="6789" s="5" customFormat="1" ht="15.75" customHeight="1" spans="3:256">
      <c r="C6789" s="7"/>
      <c r="D6789" s="1"/>
      <c r="E6789" s="1"/>
      <c r="F6789" s="8"/>
      <c r="IP6789" s="9"/>
      <c r="IQ6789" s="9"/>
      <c r="IR6789" s="9"/>
      <c r="IS6789" s="9"/>
      <c r="IT6789" s="9"/>
      <c r="IU6789" s="9"/>
      <c r="IV6789" s="9"/>
    </row>
    <row r="6790" s="5" customFormat="1" ht="15.75" customHeight="1" spans="3:256">
      <c r="C6790" s="7"/>
      <c r="D6790" s="1"/>
      <c r="E6790" s="1"/>
      <c r="F6790" s="8"/>
      <c r="IP6790" s="9"/>
      <c r="IQ6790" s="9"/>
      <c r="IR6790" s="9"/>
      <c r="IS6790" s="9"/>
      <c r="IT6790" s="9"/>
      <c r="IU6790" s="9"/>
      <c r="IV6790" s="9"/>
    </row>
    <row r="6791" s="5" customFormat="1" ht="15.75" customHeight="1" spans="3:256">
      <c r="C6791" s="7"/>
      <c r="D6791" s="1"/>
      <c r="E6791" s="1"/>
      <c r="F6791" s="8"/>
      <c r="IP6791" s="9"/>
      <c r="IQ6791" s="9"/>
      <c r="IR6791" s="9"/>
      <c r="IS6791" s="9"/>
      <c r="IT6791" s="9"/>
      <c r="IU6791" s="9"/>
      <c r="IV6791" s="9"/>
    </row>
    <row r="6792" s="5" customFormat="1" ht="15.75" customHeight="1" spans="3:256">
      <c r="C6792" s="7"/>
      <c r="D6792" s="1"/>
      <c r="E6792" s="1"/>
      <c r="F6792" s="8"/>
      <c r="IP6792" s="9"/>
      <c r="IQ6792" s="9"/>
      <c r="IR6792" s="9"/>
      <c r="IS6792" s="9"/>
      <c r="IT6792" s="9"/>
      <c r="IU6792" s="9"/>
      <c r="IV6792" s="9"/>
    </row>
    <row r="6793" s="5" customFormat="1" ht="15.75" customHeight="1" spans="3:256">
      <c r="C6793" s="7"/>
      <c r="D6793" s="1"/>
      <c r="E6793" s="1"/>
      <c r="F6793" s="8"/>
      <c r="IP6793" s="9"/>
      <c r="IQ6793" s="9"/>
      <c r="IR6793" s="9"/>
      <c r="IS6793" s="9"/>
      <c r="IT6793" s="9"/>
      <c r="IU6793" s="9"/>
      <c r="IV6793" s="9"/>
    </row>
    <row r="6794" s="5" customFormat="1" ht="15.75" customHeight="1" spans="3:256">
      <c r="C6794" s="7"/>
      <c r="D6794" s="1"/>
      <c r="E6794" s="1"/>
      <c r="F6794" s="8"/>
      <c r="IP6794" s="9"/>
      <c r="IQ6794" s="9"/>
      <c r="IR6794" s="9"/>
      <c r="IS6794" s="9"/>
      <c r="IT6794" s="9"/>
      <c r="IU6794" s="9"/>
      <c r="IV6794" s="9"/>
    </row>
    <row r="6795" s="5" customFormat="1" ht="15.75" customHeight="1" spans="3:256">
      <c r="C6795" s="7"/>
      <c r="D6795" s="1"/>
      <c r="E6795" s="1"/>
      <c r="F6795" s="8"/>
      <c r="IP6795" s="9"/>
      <c r="IQ6795" s="9"/>
      <c r="IR6795" s="9"/>
      <c r="IS6795" s="9"/>
      <c r="IT6795" s="9"/>
      <c r="IU6795" s="9"/>
      <c r="IV6795" s="9"/>
    </row>
    <row r="6796" s="5" customFormat="1" ht="15.75" customHeight="1" spans="3:256">
      <c r="C6796" s="7"/>
      <c r="D6796" s="1"/>
      <c r="E6796" s="1"/>
      <c r="F6796" s="8"/>
      <c r="IP6796" s="9"/>
      <c r="IQ6796" s="9"/>
      <c r="IR6796" s="9"/>
      <c r="IS6796" s="9"/>
      <c r="IT6796" s="9"/>
      <c r="IU6796" s="9"/>
      <c r="IV6796" s="9"/>
    </row>
    <row r="6797" s="5" customFormat="1" ht="15.75" customHeight="1" spans="3:256">
      <c r="C6797" s="7"/>
      <c r="D6797" s="1"/>
      <c r="E6797" s="1"/>
      <c r="F6797" s="8"/>
      <c r="IP6797" s="9"/>
      <c r="IQ6797" s="9"/>
      <c r="IR6797" s="9"/>
      <c r="IS6797" s="9"/>
      <c r="IT6797" s="9"/>
      <c r="IU6797" s="9"/>
      <c r="IV6797" s="9"/>
    </row>
    <row r="6798" s="5" customFormat="1" ht="15.75" customHeight="1" spans="3:256">
      <c r="C6798" s="7"/>
      <c r="D6798" s="1"/>
      <c r="E6798" s="1"/>
      <c r="F6798" s="8"/>
      <c r="IP6798" s="9"/>
      <c r="IQ6798" s="9"/>
      <c r="IR6798" s="9"/>
      <c r="IS6798" s="9"/>
      <c r="IT6798" s="9"/>
      <c r="IU6798" s="9"/>
      <c r="IV6798" s="9"/>
    </row>
    <row r="6799" s="5" customFormat="1" ht="15.75" customHeight="1" spans="3:256">
      <c r="C6799" s="7"/>
      <c r="D6799" s="1"/>
      <c r="E6799" s="1"/>
      <c r="F6799" s="8"/>
      <c r="IP6799" s="9"/>
      <c r="IQ6799" s="9"/>
      <c r="IR6799" s="9"/>
      <c r="IS6799" s="9"/>
      <c r="IT6799" s="9"/>
      <c r="IU6799" s="9"/>
      <c r="IV6799" s="9"/>
    </row>
    <row r="6800" s="5" customFormat="1" ht="15.75" customHeight="1" spans="3:256">
      <c r="C6800" s="7"/>
      <c r="D6800" s="1"/>
      <c r="E6800" s="1"/>
      <c r="F6800" s="8"/>
      <c r="IP6800" s="9"/>
      <c r="IQ6800" s="9"/>
      <c r="IR6800" s="9"/>
      <c r="IS6800" s="9"/>
      <c r="IT6800" s="9"/>
      <c r="IU6800" s="9"/>
      <c r="IV6800" s="9"/>
    </row>
    <row r="6801" s="5" customFormat="1" ht="15.75" customHeight="1" spans="3:256">
      <c r="C6801" s="7"/>
      <c r="D6801" s="1"/>
      <c r="E6801" s="1"/>
      <c r="F6801" s="8"/>
      <c r="IP6801" s="9"/>
      <c r="IQ6801" s="9"/>
      <c r="IR6801" s="9"/>
      <c r="IS6801" s="9"/>
      <c r="IT6801" s="9"/>
      <c r="IU6801" s="9"/>
      <c r="IV6801" s="9"/>
    </row>
    <row r="6802" s="5" customFormat="1" ht="15.75" customHeight="1" spans="3:256">
      <c r="C6802" s="7"/>
      <c r="D6802" s="1"/>
      <c r="E6802" s="1"/>
      <c r="F6802" s="8"/>
      <c r="IP6802" s="9"/>
      <c r="IQ6802" s="9"/>
      <c r="IR6802" s="9"/>
      <c r="IS6802" s="9"/>
      <c r="IT6802" s="9"/>
      <c r="IU6802" s="9"/>
      <c r="IV6802" s="9"/>
    </row>
    <row r="6803" s="5" customFormat="1" ht="15.75" customHeight="1" spans="3:256">
      <c r="C6803" s="7"/>
      <c r="D6803" s="1"/>
      <c r="E6803" s="1"/>
      <c r="F6803" s="8"/>
      <c r="IP6803" s="9"/>
      <c r="IQ6803" s="9"/>
      <c r="IR6803" s="9"/>
      <c r="IS6803" s="9"/>
      <c r="IT6803" s="9"/>
      <c r="IU6803" s="9"/>
      <c r="IV6803" s="9"/>
    </row>
    <row r="6804" s="5" customFormat="1" ht="15.75" customHeight="1" spans="3:256">
      <c r="C6804" s="7"/>
      <c r="D6804" s="1"/>
      <c r="E6804" s="1"/>
      <c r="F6804" s="8"/>
      <c r="IP6804" s="9"/>
      <c r="IQ6804" s="9"/>
      <c r="IR6804" s="9"/>
      <c r="IS6804" s="9"/>
      <c r="IT6804" s="9"/>
      <c r="IU6804" s="9"/>
      <c r="IV6804" s="9"/>
    </row>
    <row r="6805" s="5" customFormat="1" ht="15.75" customHeight="1" spans="3:256">
      <c r="C6805" s="7"/>
      <c r="D6805" s="1"/>
      <c r="E6805" s="1"/>
      <c r="F6805" s="8"/>
      <c r="IP6805" s="9"/>
      <c r="IQ6805" s="9"/>
      <c r="IR6805" s="9"/>
      <c r="IS6805" s="9"/>
      <c r="IT6805" s="9"/>
      <c r="IU6805" s="9"/>
      <c r="IV6805" s="9"/>
    </row>
    <row r="6806" s="5" customFormat="1" ht="15.75" customHeight="1" spans="3:256">
      <c r="C6806" s="7"/>
      <c r="D6806" s="1"/>
      <c r="E6806" s="1"/>
      <c r="F6806" s="8"/>
      <c r="IP6806" s="9"/>
      <c r="IQ6806" s="9"/>
      <c r="IR6806" s="9"/>
      <c r="IS6806" s="9"/>
      <c r="IT6806" s="9"/>
      <c r="IU6806" s="9"/>
      <c r="IV6806" s="9"/>
    </row>
    <row r="6807" s="5" customFormat="1" ht="15.75" customHeight="1" spans="3:256">
      <c r="C6807" s="7"/>
      <c r="D6807" s="1"/>
      <c r="E6807" s="1"/>
      <c r="F6807" s="8"/>
      <c r="IP6807" s="9"/>
      <c r="IQ6807" s="9"/>
      <c r="IR6807" s="9"/>
      <c r="IS6807" s="9"/>
      <c r="IT6807" s="9"/>
      <c r="IU6807" s="9"/>
      <c r="IV6807" s="9"/>
    </row>
    <row r="6808" s="5" customFormat="1" ht="15.75" customHeight="1" spans="3:256">
      <c r="C6808" s="7"/>
      <c r="D6808" s="1"/>
      <c r="E6808" s="1"/>
      <c r="F6808" s="8"/>
      <c r="IP6808" s="9"/>
      <c r="IQ6808" s="9"/>
      <c r="IR6808" s="9"/>
      <c r="IS6808" s="9"/>
      <c r="IT6808" s="9"/>
      <c r="IU6808" s="9"/>
      <c r="IV6808" s="9"/>
    </row>
    <row r="6809" s="5" customFormat="1" ht="15.75" customHeight="1" spans="3:256">
      <c r="C6809" s="7"/>
      <c r="D6809" s="1"/>
      <c r="E6809" s="1"/>
      <c r="F6809" s="8"/>
      <c r="IP6809" s="9"/>
      <c r="IQ6809" s="9"/>
      <c r="IR6809" s="9"/>
      <c r="IS6809" s="9"/>
      <c r="IT6809" s="9"/>
      <c r="IU6809" s="9"/>
      <c r="IV6809" s="9"/>
    </row>
    <row r="6810" s="5" customFormat="1" ht="15.75" customHeight="1" spans="3:256">
      <c r="C6810" s="7"/>
      <c r="D6810" s="1"/>
      <c r="E6810" s="1"/>
      <c r="F6810" s="8"/>
      <c r="IP6810" s="9"/>
      <c r="IQ6810" s="9"/>
      <c r="IR6810" s="9"/>
      <c r="IS6810" s="9"/>
      <c r="IT6810" s="9"/>
      <c r="IU6810" s="9"/>
      <c r="IV6810" s="9"/>
    </row>
    <row r="6811" s="5" customFormat="1" ht="15.75" customHeight="1" spans="3:256">
      <c r="C6811" s="7"/>
      <c r="D6811" s="1"/>
      <c r="E6811" s="1"/>
      <c r="F6811" s="8"/>
      <c r="IP6811" s="9"/>
      <c r="IQ6811" s="9"/>
      <c r="IR6811" s="9"/>
      <c r="IS6811" s="9"/>
      <c r="IT6811" s="9"/>
      <c r="IU6811" s="9"/>
      <c r="IV6811" s="9"/>
    </row>
    <row r="6812" s="5" customFormat="1" ht="15.75" customHeight="1" spans="3:256">
      <c r="C6812" s="7"/>
      <c r="D6812" s="1"/>
      <c r="E6812" s="1"/>
      <c r="F6812" s="8"/>
      <c r="IP6812" s="9"/>
      <c r="IQ6812" s="9"/>
      <c r="IR6812" s="9"/>
      <c r="IS6812" s="9"/>
      <c r="IT6812" s="9"/>
      <c r="IU6812" s="9"/>
      <c r="IV6812" s="9"/>
    </row>
    <row r="6813" s="5" customFormat="1" ht="15.75" customHeight="1" spans="3:256">
      <c r="C6813" s="7"/>
      <c r="D6813" s="1"/>
      <c r="E6813" s="1"/>
      <c r="F6813" s="8"/>
      <c r="IP6813" s="9"/>
      <c r="IQ6813" s="9"/>
      <c r="IR6813" s="9"/>
      <c r="IS6813" s="9"/>
      <c r="IT6813" s="9"/>
      <c r="IU6813" s="9"/>
      <c r="IV6813" s="9"/>
    </row>
    <row r="6814" s="5" customFormat="1" ht="15.75" customHeight="1" spans="3:256">
      <c r="C6814" s="7"/>
      <c r="D6814" s="1"/>
      <c r="E6814" s="1"/>
      <c r="F6814" s="8"/>
      <c r="IP6814" s="9"/>
      <c r="IQ6814" s="9"/>
      <c r="IR6814" s="9"/>
      <c r="IS6814" s="9"/>
      <c r="IT6814" s="9"/>
      <c r="IU6814" s="9"/>
      <c r="IV6814" s="9"/>
    </row>
    <row r="6815" s="5" customFormat="1" ht="15.75" customHeight="1" spans="3:256">
      <c r="C6815" s="7"/>
      <c r="D6815" s="1"/>
      <c r="E6815" s="1"/>
      <c r="F6815" s="8"/>
      <c r="IP6815" s="9"/>
      <c r="IQ6815" s="9"/>
      <c r="IR6815" s="9"/>
      <c r="IS6815" s="9"/>
      <c r="IT6815" s="9"/>
      <c r="IU6815" s="9"/>
      <c r="IV6815" s="9"/>
    </row>
    <row r="6816" s="5" customFormat="1" ht="15.75" customHeight="1" spans="3:256">
      <c r="C6816" s="7"/>
      <c r="D6816" s="1"/>
      <c r="E6816" s="1"/>
      <c r="F6816" s="8"/>
      <c r="IP6816" s="9"/>
      <c r="IQ6816" s="9"/>
      <c r="IR6816" s="9"/>
      <c r="IS6816" s="9"/>
      <c r="IT6816" s="9"/>
      <c r="IU6816" s="9"/>
      <c r="IV6816" s="9"/>
    </row>
    <row r="6817" s="5" customFormat="1" ht="15.75" customHeight="1" spans="3:256">
      <c r="C6817" s="7"/>
      <c r="D6817" s="1"/>
      <c r="E6817" s="1"/>
      <c r="F6817" s="8"/>
      <c r="IP6817" s="9"/>
      <c r="IQ6817" s="9"/>
      <c r="IR6817" s="9"/>
      <c r="IS6817" s="9"/>
      <c r="IT6817" s="9"/>
      <c r="IU6817" s="9"/>
      <c r="IV6817" s="9"/>
    </row>
    <row r="6818" s="5" customFormat="1" ht="15.75" customHeight="1" spans="3:256">
      <c r="C6818" s="7"/>
      <c r="D6818" s="1"/>
      <c r="E6818" s="1"/>
      <c r="F6818" s="8"/>
      <c r="IP6818" s="9"/>
      <c r="IQ6818" s="9"/>
      <c r="IR6818" s="9"/>
      <c r="IS6818" s="9"/>
      <c r="IT6818" s="9"/>
      <c r="IU6818" s="9"/>
      <c r="IV6818" s="9"/>
    </row>
    <row r="6819" s="5" customFormat="1" ht="15.75" customHeight="1" spans="3:256">
      <c r="C6819" s="7"/>
      <c r="D6819" s="1"/>
      <c r="E6819" s="1"/>
      <c r="F6819" s="8"/>
      <c r="IP6819" s="9"/>
      <c r="IQ6819" s="9"/>
      <c r="IR6819" s="9"/>
      <c r="IS6819" s="9"/>
      <c r="IT6819" s="9"/>
      <c r="IU6819" s="9"/>
      <c r="IV6819" s="9"/>
    </row>
    <row r="6820" s="5" customFormat="1" ht="15.75" customHeight="1" spans="3:256">
      <c r="C6820" s="7"/>
      <c r="D6820" s="1"/>
      <c r="E6820" s="1"/>
      <c r="F6820" s="8"/>
      <c r="IP6820" s="9"/>
      <c r="IQ6820" s="9"/>
      <c r="IR6820" s="9"/>
      <c r="IS6820" s="9"/>
      <c r="IT6820" s="9"/>
      <c r="IU6820" s="9"/>
      <c r="IV6820" s="9"/>
    </row>
    <row r="6821" s="5" customFormat="1" ht="15.75" customHeight="1" spans="3:256">
      <c r="C6821" s="7"/>
      <c r="D6821" s="1"/>
      <c r="E6821" s="1"/>
      <c r="F6821" s="8"/>
      <c r="IP6821" s="9"/>
      <c r="IQ6821" s="9"/>
      <c r="IR6821" s="9"/>
      <c r="IS6821" s="9"/>
      <c r="IT6821" s="9"/>
      <c r="IU6821" s="9"/>
      <c r="IV6821" s="9"/>
    </row>
    <row r="6822" s="5" customFormat="1" ht="15.75" customHeight="1" spans="3:256">
      <c r="C6822" s="7"/>
      <c r="D6822" s="1"/>
      <c r="E6822" s="1"/>
      <c r="F6822" s="8"/>
      <c r="IP6822" s="9"/>
      <c r="IQ6822" s="9"/>
      <c r="IR6822" s="9"/>
      <c r="IS6822" s="9"/>
      <c r="IT6822" s="9"/>
      <c r="IU6822" s="9"/>
      <c r="IV6822" s="9"/>
    </row>
    <row r="6823" s="5" customFormat="1" ht="15.75" customHeight="1" spans="3:256">
      <c r="C6823" s="7"/>
      <c r="D6823" s="1"/>
      <c r="E6823" s="1"/>
      <c r="F6823" s="8"/>
      <c r="IP6823" s="9"/>
      <c r="IQ6823" s="9"/>
      <c r="IR6823" s="9"/>
      <c r="IS6823" s="9"/>
      <c r="IT6823" s="9"/>
      <c r="IU6823" s="9"/>
      <c r="IV6823" s="9"/>
    </row>
    <row r="6824" s="5" customFormat="1" ht="15.75" customHeight="1" spans="3:256">
      <c r="C6824" s="7"/>
      <c r="D6824" s="1"/>
      <c r="E6824" s="1"/>
      <c r="F6824" s="8"/>
      <c r="IP6824" s="9"/>
      <c r="IQ6824" s="9"/>
      <c r="IR6824" s="9"/>
      <c r="IS6824" s="9"/>
      <c r="IT6824" s="9"/>
      <c r="IU6824" s="9"/>
      <c r="IV6824" s="9"/>
    </row>
    <row r="6825" s="5" customFormat="1" ht="15.75" customHeight="1" spans="3:256">
      <c r="C6825" s="7"/>
      <c r="D6825" s="1"/>
      <c r="E6825" s="1"/>
      <c r="F6825" s="8"/>
      <c r="IP6825" s="9"/>
      <c r="IQ6825" s="9"/>
      <c r="IR6825" s="9"/>
      <c r="IS6825" s="9"/>
      <c r="IT6825" s="9"/>
      <c r="IU6825" s="9"/>
      <c r="IV6825" s="9"/>
    </row>
    <row r="6826" s="5" customFormat="1" ht="15.75" customHeight="1" spans="3:256">
      <c r="C6826" s="7"/>
      <c r="D6826" s="1"/>
      <c r="E6826" s="1"/>
      <c r="F6826" s="8"/>
      <c r="IP6826" s="9"/>
      <c r="IQ6826" s="9"/>
      <c r="IR6826" s="9"/>
      <c r="IS6826" s="9"/>
      <c r="IT6826" s="9"/>
      <c r="IU6826" s="9"/>
      <c r="IV6826" s="9"/>
    </row>
    <row r="6827" s="5" customFormat="1" ht="15.75" customHeight="1" spans="3:256">
      <c r="C6827" s="7"/>
      <c r="D6827" s="1"/>
      <c r="E6827" s="1"/>
      <c r="F6827" s="8"/>
      <c r="IP6827" s="9"/>
      <c r="IQ6827" s="9"/>
      <c r="IR6827" s="9"/>
      <c r="IS6827" s="9"/>
      <c r="IT6827" s="9"/>
      <c r="IU6827" s="9"/>
      <c r="IV6827" s="9"/>
    </row>
    <row r="6828" s="5" customFormat="1" ht="15.75" customHeight="1" spans="3:256">
      <c r="C6828" s="7"/>
      <c r="D6828" s="1"/>
      <c r="E6828" s="1"/>
      <c r="F6828" s="8"/>
      <c r="IP6828" s="9"/>
      <c r="IQ6828" s="9"/>
      <c r="IR6828" s="9"/>
      <c r="IS6828" s="9"/>
      <c r="IT6828" s="9"/>
      <c r="IU6828" s="9"/>
      <c r="IV6828" s="9"/>
    </row>
    <row r="6829" s="5" customFormat="1" ht="15.75" customHeight="1" spans="3:256">
      <c r="C6829" s="7"/>
      <c r="D6829" s="1"/>
      <c r="E6829" s="1"/>
      <c r="F6829" s="8"/>
      <c r="IP6829" s="9"/>
      <c r="IQ6829" s="9"/>
      <c r="IR6829" s="9"/>
      <c r="IS6829" s="9"/>
      <c r="IT6829" s="9"/>
      <c r="IU6829" s="9"/>
      <c r="IV6829" s="9"/>
    </row>
    <row r="6830" s="5" customFormat="1" ht="15.75" customHeight="1" spans="3:256">
      <c r="C6830" s="7"/>
      <c r="D6830" s="1"/>
      <c r="E6830" s="1"/>
      <c r="F6830" s="8"/>
      <c r="IP6830" s="9"/>
      <c r="IQ6830" s="9"/>
      <c r="IR6830" s="9"/>
      <c r="IS6830" s="9"/>
      <c r="IT6830" s="9"/>
      <c r="IU6830" s="9"/>
      <c r="IV6830" s="9"/>
    </row>
    <row r="6831" s="5" customFormat="1" ht="15.75" customHeight="1" spans="3:256">
      <c r="C6831" s="7"/>
      <c r="D6831" s="1"/>
      <c r="E6831" s="1"/>
      <c r="F6831" s="8"/>
      <c r="IP6831" s="9"/>
      <c r="IQ6831" s="9"/>
      <c r="IR6831" s="9"/>
      <c r="IS6831" s="9"/>
      <c r="IT6831" s="9"/>
      <c r="IU6831" s="9"/>
      <c r="IV6831" s="9"/>
    </row>
    <row r="6832" s="5" customFormat="1" ht="15.75" customHeight="1" spans="3:256">
      <c r="C6832" s="7"/>
      <c r="D6832" s="1"/>
      <c r="E6832" s="1"/>
      <c r="F6832" s="8"/>
      <c r="IP6832" s="9"/>
      <c r="IQ6832" s="9"/>
      <c r="IR6832" s="9"/>
      <c r="IS6832" s="9"/>
      <c r="IT6832" s="9"/>
      <c r="IU6832" s="9"/>
      <c r="IV6832" s="9"/>
    </row>
    <row r="6833" s="5" customFormat="1" ht="15.75" customHeight="1" spans="3:256">
      <c r="C6833" s="7"/>
      <c r="D6833" s="1"/>
      <c r="E6833" s="1"/>
      <c r="F6833" s="8"/>
      <c r="IP6833" s="9"/>
      <c r="IQ6833" s="9"/>
      <c r="IR6833" s="9"/>
      <c r="IS6833" s="9"/>
      <c r="IT6833" s="9"/>
      <c r="IU6833" s="9"/>
      <c r="IV6833" s="9"/>
    </row>
    <row r="6834" s="5" customFormat="1" ht="15.75" customHeight="1" spans="3:256">
      <c r="C6834" s="7"/>
      <c r="D6834" s="1"/>
      <c r="E6834" s="1"/>
      <c r="F6834" s="8"/>
      <c r="IP6834" s="9"/>
      <c r="IQ6834" s="9"/>
      <c r="IR6834" s="9"/>
      <c r="IS6834" s="9"/>
      <c r="IT6834" s="9"/>
      <c r="IU6834" s="9"/>
      <c r="IV6834" s="9"/>
    </row>
    <row r="6835" s="5" customFormat="1" ht="15.75" customHeight="1" spans="3:256">
      <c r="C6835" s="7"/>
      <c r="D6835" s="1"/>
      <c r="E6835" s="1"/>
      <c r="F6835" s="8"/>
      <c r="IP6835" s="9"/>
      <c r="IQ6835" s="9"/>
      <c r="IR6835" s="9"/>
      <c r="IS6835" s="9"/>
      <c r="IT6835" s="9"/>
      <c r="IU6835" s="9"/>
      <c r="IV6835" s="9"/>
    </row>
    <row r="6836" s="5" customFormat="1" ht="15.75" customHeight="1" spans="3:256">
      <c r="C6836" s="7"/>
      <c r="D6836" s="1"/>
      <c r="E6836" s="1"/>
      <c r="F6836" s="8"/>
      <c r="IP6836" s="9"/>
      <c r="IQ6836" s="9"/>
      <c r="IR6836" s="9"/>
      <c r="IS6836" s="9"/>
      <c r="IT6836" s="9"/>
      <c r="IU6836" s="9"/>
      <c r="IV6836" s="9"/>
    </row>
    <row r="6837" s="5" customFormat="1" ht="15.75" customHeight="1" spans="3:256">
      <c r="C6837" s="7"/>
      <c r="D6837" s="1"/>
      <c r="E6837" s="1"/>
      <c r="F6837" s="8"/>
      <c r="IP6837" s="9"/>
      <c r="IQ6837" s="9"/>
      <c r="IR6837" s="9"/>
      <c r="IS6837" s="9"/>
      <c r="IT6837" s="9"/>
      <c r="IU6837" s="9"/>
      <c r="IV6837" s="9"/>
    </row>
    <row r="6838" s="5" customFormat="1" ht="15.75" customHeight="1" spans="3:256">
      <c r="C6838" s="7"/>
      <c r="D6838" s="1"/>
      <c r="E6838" s="1"/>
      <c r="F6838" s="8"/>
      <c r="IP6838" s="9"/>
      <c r="IQ6838" s="9"/>
      <c r="IR6838" s="9"/>
      <c r="IS6838" s="9"/>
      <c r="IT6838" s="9"/>
      <c r="IU6838" s="9"/>
      <c r="IV6838" s="9"/>
    </row>
    <row r="6839" s="5" customFormat="1" ht="15.75" customHeight="1" spans="3:256">
      <c r="C6839" s="7"/>
      <c r="D6839" s="1"/>
      <c r="E6839" s="1"/>
      <c r="F6839" s="8"/>
      <c r="IP6839" s="9"/>
      <c r="IQ6839" s="9"/>
      <c r="IR6839" s="9"/>
      <c r="IS6839" s="9"/>
      <c r="IT6839" s="9"/>
      <c r="IU6839" s="9"/>
      <c r="IV6839" s="9"/>
    </row>
    <row r="6840" s="5" customFormat="1" ht="15.75" customHeight="1" spans="3:256">
      <c r="C6840" s="7"/>
      <c r="D6840" s="1"/>
      <c r="E6840" s="1"/>
      <c r="F6840" s="8"/>
      <c r="IP6840" s="9"/>
      <c r="IQ6840" s="9"/>
      <c r="IR6840" s="9"/>
      <c r="IS6840" s="9"/>
      <c r="IT6840" s="9"/>
      <c r="IU6840" s="9"/>
      <c r="IV6840" s="9"/>
    </row>
    <row r="6841" s="5" customFormat="1" ht="15.75" customHeight="1" spans="3:256">
      <c r="C6841" s="7"/>
      <c r="D6841" s="1"/>
      <c r="E6841" s="1"/>
      <c r="F6841" s="8"/>
      <c r="IP6841" s="9"/>
      <c r="IQ6841" s="9"/>
      <c r="IR6841" s="9"/>
      <c r="IS6841" s="9"/>
      <c r="IT6841" s="9"/>
      <c r="IU6841" s="9"/>
      <c r="IV6841" s="9"/>
    </row>
    <row r="6842" s="5" customFormat="1" ht="15.75" customHeight="1" spans="3:256">
      <c r="C6842" s="7"/>
      <c r="D6842" s="1"/>
      <c r="E6842" s="1"/>
      <c r="F6842" s="8"/>
      <c r="IP6842" s="9"/>
      <c r="IQ6842" s="9"/>
      <c r="IR6842" s="9"/>
      <c r="IS6842" s="9"/>
      <c r="IT6842" s="9"/>
      <c r="IU6842" s="9"/>
      <c r="IV6842" s="9"/>
    </row>
    <row r="6843" s="5" customFormat="1" ht="15.75" customHeight="1" spans="3:256">
      <c r="C6843" s="7"/>
      <c r="D6843" s="1"/>
      <c r="E6843" s="1"/>
      <c r="F6843" s="8"/>
      <c r="IP6843" s="9"/>
      <c r="IQ6843" s="9"/>
      <c r="IR6843" s="9"/>
      <c r="IS6843" s="9"/>
      <c r="IT6843" s="9"/>
      <c r="IU6843" s="9"/>
      <c r="IV6843" s="9"/>
    </row>
    <row r="6844" s="5" customFormat="1" ht="15.75" customHeight="1" spans="3:256">
      <c r="C6844" s="7"/>
      <c r="D6844" s="1"/>
      <c r="E6844" s="1"/>
      <c r="F6844" s="8"/>
      <c r="IP6844" s="9"/>
      <c r="IQ6844" s="9"/>
      <c r="IR6844" s="9"/>
      <c r="IS6844" s="9"/>
      <c r="IT6844" s="9"/>
      <c r="IU6844" s="9"/>
      <c r="IV6844" s="9"/>
    </row>
    <row r="6845" s="5" customFormat="1" ht="15.75" customHeight="1" spans="3:256">
      <c r="C6845" s="7"/>
      <c r="D6845" s="1"/>
      <c r="E6845" s="1"/>
      <c r="F6845" s="8"/>
      <c r="IP6845" s="9"/>
      <c r="IQ6845" s="9"/>
      <c r="IR6845" s="9"/>
      <c r="IS6845" s="9"/>
      <c r="IT6845" s="9"/>
      <c r="IU6845" s="9"/>
      <c r="IV6845" s="9"/>
    </row>
    <row r="6846" s="5" customFormat="1" ht="15.75" customHeight="1" spans="3:256">
      <c r="C6846" s="7"/>
      <c r="D6846" s="1"/>
      <c r="E6846" s="1"/>
      <c r="F6846" s="8"/>
      <c r="IP6846" s="9"/>
      <c r="IQ6846" s="9"/>
      <c r="IR6846" s="9"/>
      <c r="IS6846" s="9"/>
      <c r="IT6846" s="9"/>
      <c r="IU6846" s="9"/>
      <c r="IV6846" s="9"/>
    </row>
    <row r="6847" s="5" customFormat="1" ht="15.75" customHeight="1" spans="3:256">
      <c r="C6847" s="7"/>
      <c r="D6847" s="1"/>
      <c r="E6847" s="1"/>
      <c r="F6847" s="8"/>
      <c r="IP6847" s="9"/>
      <c r="IQ6847" s="9"/>
      <c r="IR6847" s="9"/>
      <c r="IS6847" s="9"/>
      <c r="IT6847" s="9"/>
      <c r="IU6847" s="9"/>
      <c r="IV6847" s="9"/>
    </row>
    <row r="6848" s="5" customFormat="1" ht="15.75" customHeight="1" spans="3:256">
      <c r="C6848" s="7"/>
      <c r="D6848" s="1"/>
      <c r="E6848" s="1"/>
      <c r="F6848" s="8"/>
      <c r="IP6848" s="9"/>
      <c r="IQ6848" s="9"/>
      <c r="IR6848" s="9"/>
      <c r="IS6848" s="9"/>
      <c r="IT6848" s="9"/>
      <c r="IU6848" s="9"/>
      <c r="IV6848" s="9"/>
    </row>
    <row r="6849" s="5" customFormat="1" ht="15.75" customHeight="1" spans="3:256">
      <c r="C6849" s="7"/>
      <c r="D6849" s="1"/>
      <c r="E6849" s="1"/>
      <c r="F6849" s="8"/>
      <c r="IP6849" s="9"/>
      <c r="IQ6849" s="9"/>
      <c r="IR6849" s="9"/>
      <c r="IS6849" s="9"/>
      <c r="IT6849" s="9"/>
      <c r="IU6849" s="9"/>
      <c r="IV6849" s="9"/>
    </row>
    <row r="6850" s="5" customFormat="1" ht="15.75" customHeight="1" spans="3:256">
      <c r="C6850" s="7"/>
      <c r="D6850" s="1"/>
      <c r="E6850" s="1"/>
      <c r="F6850" s="8"/>
      <c r="IP6850" s="9"/>
      <c r="IQ6850" s="9"/>
      <c r="IR6850" s="9"/>
      <c r="IS6850" s="9"/>
      <c r="IT6850" s="9"/>
      <c r="IU6850" s="9"/>
      <c r="IV6850" s="9"/>
    </row>
    <row r="6851" s="5" customFormat="1" ht="15.75" customHeight="1" spans="3:256">
      <c r="C6851" s="7"/>
      <c r="D6851" s="1"/>
      <c r="E6851" s="1"/>
      <c r="F6851" s="8"/>
      <c r="IP6851" s="9"/>
      <c r="IQ6851" s="9"/>
      <c r="IR6851" s="9"/>
      <c r="IS6851" s="9"/>
      <c r="IT6851" s="9"/>
      <c r="IU6851" s="9"/>
      <c r="IV6851" s="9"/>
    </row>
    <row r="6852" s="5" customFormat="1" ht="15.75" customHeight="1" spans="3:256">
      <c r="C6852" s="7"/>
      <c r="D6852" s="1"/>
      <c r="E6852" s="1"/>
      <c r="F6852" s="8"/>
      <c r="IP6852" s="9"/>
      <c r="IQ6852" s="9"/>
      <c r="IR6852" s="9"/>
      <c r="IS6852" s="9"/>
      <c r="IT6852" s="9"/>
      <c r="IU6852" s="9"/>
      <c r="IV6852" s="9"/>
    </row>
    <row r="6853" s="5" customFormat="1" ht="15.75" customHeight="1" spans="3:256">
      <c r="C6853" s="7"/>
      <c r="D6853" s="1"/>
      <c r="E6853" s="1"/>
      <c r="F6853" s="8"/>
      <c r="IP6853" s="9"/>
      <c r="IQ6853" s="9"/>
      <c r="IR6853" s="9"/>
      <c r="IS6853" s="9"/>
      <c r="IT6853" s="9"/>
      <c r="IU6853" s="9"/>
      <c r="IV6853" s="9"/>
    </row>
    <row r="6854" s="5" customFormat="1" ht="15.75" customHeight="1" spans="3:256">
      <c r="C6854" s="7"/>
      <c r="D6854" s="1"/>
      <c r="E6854" s="1"/>
      <c r="F6854" s="8"/>
      <c r="IP6854" s="9"/>
      <c r="IQ6854" s="9"/>
      <c r="IR6854" s="9"/>
      <c r="IS6854" s="9"/>
      <c r="IT6854" s="9"/>
      <c r="IU6854" s="9"/>
      <c r="IV6854" s="9"/>
    </row>
    <row r="6855" s="5" customFormat="1" ht="15.75" customHeight="1" spans="3:256">
      <c r="C6855" s="7"/>
      <c r="D6855" s="1"/>
      <c r="E6855" s="1"/>
      <c r="F6855" s="8"/>
      <c r="IP6855" s="9"/>
      <c r="IQ6855" s="9"/>
      <c r="IR6855" s="9"/>
      <c r="IS6855" s="9"/>
      <c r="IT6855" s="9"/>
      <c r="IU6855" s="9"/>
      <c r="IV6855" s="9"/>
    </row>
    <row r="6856" s="5" customFormat="1" ht="15.75" customHeight="1" spans="3:256">
      <c r="C6856" s="7"/>
      <c r="D6856" s="1"/>
      <c r="E6856" s="1"/>
      <c r="F6856" s="8"/>
      <c r="IP6856" s="9"/>
      <c r="IQ6856" s="9"/>
      <c r="IR6856" s="9"/>
      <c r="IS6856" s="9"/>
      <c r="IT6856" s="9"/>
      <c r="IU6856" s="9"/>
      <c r="IV6856" s="9"/>
    </row>
    <row r="6857" s="5" customFormat="1" ht="15.75" customHeight="1" spans="3:256">
      <c r="C6857" s="7"/>
      <c r="D6857" s="1"/>
      <c r="E6857" s="1"/>
      <c r="F6857" s="8"/>
      <c r="IP6857" s="9"/>
      <c r="IQ6857" s="9"/>
      <c r="IR6857" s="9"/>
      <c r="IS6857" s="9"/>
      <c r="IT6857" s="9"/>
      <c r="IU6857" s="9"/>
      <c r="IV6857" s="9"/>
    </row>
    <row r="6858" s="5" customFormat="1" ht="15.75" customHeight="1" spans="3:256">
      <c r="C6858" s="7"/>
      <c r="D6858" s="1"/>
      <c r="E6858" s="1"/>
      <c r="F6858" s="8"/>
      <c r="IP6858" s="9"/>
      <c r="IQ6858" s="9"/>
      <c r="IR6858" s="9"/>
      <c r="IS6858" s="9"/>
      <c r="IT6858" s="9"/>
      <c r="IU6858" s="9"/>
      <c r="IV6858" s="9"/>
    </row>
    <row r="6859" s="5" customFormat="1" ht="15.75" customHeight="1" spans="3:256">
      <c r="C6859" s="7"/>
      <c r="D6859" s="1"/>
      <c r="E6859" s="1"/>
      <c r="F6859" s="8"/>
      <c r="IP6859" s="9"/>
      <c r="IQ6859" s="9"/>
      <c r="IR6859" s="9"/>
      <c r="IS6859" s="9"/>
      <c r="IT6859" s="9"/>
      <c r="IU6859" s="9"/>
      <c r="IV6859" s="9"/>
    </row>
    <row r="6860" s="5" customFormat="1" ht="15.75" customHeight="1" spans="3:256">
      <c r="C6860" s="7"/>
      <c r="D6860" s="1"/>
      <c r="E6860" s="1"/>
      <c r="F6860" s="8"/>
      <c r="IP6860" s="9"/>
      <c r="IQ6860" s="9"/>
      <c r="IR6860" s="9"/>
      <c r="IS6860" s="9"/>
      <c r="IT6860" s="9"/>
      <c r="IU6860" s="9"/>
      <c r="IV6860" s="9"/>
    </row>
    <row r="6861" s="5" customFormat="1" ht="15.75" customHeight="1" spans="3:256">
      <c r="C6861" s="7"/>
      <c r="D6861" s="1"/>
      <c r="E6861" s="1"/>
      <c r="F6861" s="8"/>
      <c r="IP6861" s="9"/>
      <c r="IQ6861" s="9"/>
      <c r="IR6861" s="9"/>
      <c r="IS6861" s="9"/>
      <c r="IT6861" s="9"/>
      <c r="IU6861" s="9"/>
      <c r="IV6861" s="9"/>
    </row>
    <row r="6862" s="5" customFormat="1" ht="15.75" customHeight="1" spans="3:256">
      <c r="C6862" s="7"/>
      <c r="D6862" s="1"/>
      <c r="E6862" s="1"/>
      <c r="F6862" s="8"/>
      <c r="IP6862" s="9"/>
      <c r="IQ6862" s="9"/>
      <c r="IR6862" s="9"/>
      <c r="IS6862" s="9"/>
      <c r="IT6862" s="9"/>
      <c r="IU6862" s="9"/>
      <c r="IV6862" s="9"/>
    </row>
    <row r="6863" s="5" customFormat="1" ht="15.75" customHeight="1" spans="3:256">
      <c r="C6863" s="7"/>
      <c r="D6863" s="1"/>
      <c r="E6863" s="1"/>
      <c r="F6863" s="8"/>
      <c r="IP6863" s="9"/>
      <c r="IQ6863" s="9"/>
      <c r="IR6863" s="9"/>
      <c r="IS6863" s="9"/>
      <c r="IT6863" s="9"/>
      <c r="IU6863" s="9"/>
      <c r="IV6863" s="9"/>
    </row>
    <row r="6864" s="5" customFormat="1" ht="15.75" customHeight="1" spans="3:256">
      <c r="C6864" s="7"/>
      <c r="D6864" s="1"/>
      <c r="E6864" s="1"/>
      <c r="F6864" s="8"/>
      <c r="IP6864" s="9"/>
      <c r="IQ6864" s="9"/>
      <c r="IR6864" s="9"/>
      <c r="IS6864" s="9"/>
      <c r="IT6864" s="9"/>
      <c r="IU6864" s="9"/>
      <c r="IV6864" s="9"/>
    </row>
    <row r="6865" s="5" customFormat="1" ht="15.75" customHeight="1" spans="3:256">
      <c r="C6865" s="7"/>
      <c r="D6865" s="1"/>
      <c r="E6865" s="1"/>
      <c r="F6865" s="8"/>
      <c r="IP6865" s="9"/>
      <c r="IQ6865" s="9"/>
      <c r="IR6865" s="9"/>
      <c r="IS6865" s="9"/>
      <c r="IT6865" s="9"/>
      <c r="IU6865" s="9"/>
      <c r="IV6865" s="9"/>
    </row>
    <row r="6866" s="5" customFormat="1" ht="15.75" customHeight="1" spans="3:256">
      <c r="C6866" s="7"/>
      <c r="D6866" s="1"/>
      <c r="E6866" s="1"/>
      <c r="F6866" s="8"/>
      <c r="IP6866" s="9"/>
      <c r="IQ6866" s="9"/>
      <c r="IR6866" s="9"/>
      <c r="IS6866" s="9"/>
      <c r="IT6866" s="9"/>
      <c r="IU6866" s="9"/>
      <c r="IV6866" s="9"/>
    </row>
    <row r="6867" s="5" customFormat="1" ht="15.75" customHeight="1" spans="3:256">
      <c r="C6867" s="7"/>
      <c r="D6867" s="1"/>
      <c r="E6867" s="1"/>
      <c r="F6867" s="8"/>
      <c r="IP6867" s="9"/>
      <c r="IQ6867" s="9"/>
      <c r="IR6867" s="9"/>
      <c r="IS6867" s="9"/>
      <c r="IT6867" s="9"/>
      <c r="IU6867" s="9"/>
      <c r="IV6867" s="9"/>
    </row>
    <row r="6868" s="5" customFormat="1" ht="15.75" customHeight="1" spans="3:256">
      <c r="C6868" s="7"/>
      <c r="D6868" s="1"/>
      <c r="E6868" s="1"/>
      <c r="F6868" s="8"/>
      <c r="IP6868" s="9"/>
      <c r="IQ6868" s="9"/>
      <c r="IR6868" s="9"/>
      <c r="IS6868" s="9"/>
      <c r="IT6868" s="9"/>
      <c r="IU6868" s="9"/>
      <c r="IV6868" s="9"/>
    </row>
    <row r="6869" s="5" customFormat="1" ht="15.75" customHeight="1" spans="3:256">
      <c r="C6869" s="7"/>
      <c r="D6869" s="1"/>
      <c r="E6869" s="1"/>
      <c r="F6869" s="8"/>
      <c r="IP6869" s="9"/>
      <c r="IQ6869" s="9"/>
      <c r="IR6869" s="9"/>
      <c r="IS6869" s="9"/>
      <c r="IT6869" s="9"/>
      <c r="IU6869" s="9"/>
      <c r="IV6869" s="9"/>
    </row>
    <row r="6870" s="5" customFormat="1" ht="15.75" customHeight="1" spans="3:256">
      <c r="C6870" s="7"/>
      <c r="D6870" s="1"/>
      <c r="E6870" s="1"/>
      <c r="F6870" s="8"/>
      <c r="IP6870" s="9"/>
      <c r="IQ6870" s="9"/>
      <c r="IR6870" s="9"/>
      <c r="IS6870" s="9"/>
      <c r="IT6870" s="9"/>
      <c r="IU6870" s="9"/>
      <c r="IV6870" s="9"/>
    </row>
    <row r="6871" s="5" customFormat="1" ht="15.75" customHeight="1" spans="3:256">
      <c r="C6871" s="7"/>
      <c r="D6871" s="1"/>
      <c r="E6871" s="1"/>
      <c r="F6871" s="8"/>
      <c r="IP6871" s="9"/>
      <c r="IQ6871" s="9"/>
      <c r="IR6871" s="9"/>
      <c r="IS6871" s="9"/>
      <c r="IT6871" s="9"/>
      <c r="IU6871" s="9"/>
      <c r="IV6871" s="9"/>
    </row>
    <row r="6872" s="5" customFormat="1" ht="15.75" customHeight="1" spans="3:256">
      <c r="C6872" s="7"/>
      <c r="D6872" s="1"/>
      <c r="E6872" s="1"/>
      <c r="F6872" s="8"/>
      <c r="IP6872" s="9"/>
      <c r="IQ6872" s="9"/>
      <c r="IR6872" s="9"/>
      <c r="IS6872" s="9"/>
      <c r="IT6872" s="9"/>
      <c r="IU6872" s="9"/>
      <c r="IV6872" s="9"/>
    </row>
    <row r="6873" s="5" customFormat="1" ht="15.75" customHeight="1" spans="3:256">
      <c r="C6873" s="7"/>
      <c r="D6873" s="1"/>
      <c r="E6873" s="1"/>
      <c r="F6873" s="8"/>
      <c r="IP6873" s="9"/>
      <c r="IQ6873" s="9"/>
      <c r="IR6873" s="9"/>
      <c r="IS6873" s="9"/>
      <c r="IT6873" s="9"/>
      <c r="IU6873" s="9"/>
      <c r="IV6873" s="9"/>
    </row>
    <row r="6874" s="5" customFormat="1" ht="15.75" customHeight="1" spans="3:256">
      <c r="C6874" s="7"/>
      <c r="D6874" s="1"/>
      <c r="E6874" s="1"/>
      <c r="F6874" s="8"/>
      <c r="IP6874" s="9"/>
      <c r="IQ6874" s="9"/>
      <c r="IR6874" s="9"/>
      <c r="IS6874" s="9"/>
      <c r="IT6874" s="9"/>
      <c r="IU6874" s="9"/>
      <c r="IV6874" s="9"/>
    </row>
    <row r="6875" s="5" customFormat="1" ht="15.75" customHeight="1" spans="3:256">
      <c r="C6875" s="7"/>
      <c r="D6875" s="1"/>
      <c r="E6875" s="1"/>
      <c r="F6875" s="8"/>
      <c r="IP6875" s="9"/>
      <c r="IQ6875" s="9"/>
      <c r="IR6875" s="9"/>
      <c r="IS6875" s="9"/>
      <c r="IT6875" s="9"/>
      <c r="IU6875" s="9"/>
      <c r="IV6875" s="9"/>
    </row>
    <row r="6876" s="5" customFormat="1" ht="15.75" customHeight="1" spans="3:256">
      <c r="C6876" s="7"/>
      <c r="D6876" s="1"/>
      <c r="E6876" s="1"/>
      <c r="F6876" s="8"/>
      <c r="IP6876" s="9"/>
      <c r="IQ6876" s="9"/>
      <c r="IR6876" s="9"/>
      <c r="IS6876" s="9"/>
      <c r="IT6876" s="9"/>
      <c r="IU6876" s="9"/>
      <c r="IV6876" s="9"/>
    </row>
    <row r="6877" s="5" customFormat="1" ht="15.75" customHeight="1" spans="3:256">
      <c r="C6877" s="7"/>
      <c r="D6877" s="1"/>
      <c r="E6877" s="1"/>
      <c r="F6877" s="8"/>
      <c r="IP6877" s="9"/>
      <c r="IQ6877" s="9"/>
      <c r="IR6877" s="9"/>
      <c r="IS6877" s="9"/>
      <c r="IT6877" s="9"/>
      <c r="IU6877" s="9"/>
      <c r="IV6877" s="9"/>
    </row>
    <row r="6878" s="5" customFormat="1" ht="15.75" customHeight="1" spans="3:256">
      <c r="C6878" s="7"/>
      <c r="D6878" s="1"/>
      <c r="E6878" s="1"/>
      <c r="F6878" s="8"/>
      <c r="IP6878" s="9"/>
      <c r="IQ6878" s="9"/>
      <c r="IR6878" s="9"/>
      <c r="IS6878" s="9"/>
      <c r="IT6878" s="9"/>
      <c r="IU6878" s="9"/>
      <c r="IV6878" s="9"/>
    </row>
    <row r="6879" s="5" customFormat="1" ht="15.75" customHeight="1" spans="3:256">
      <c r="C6879" s="7"/>
      <c r="D6879" s="1"/>
      <c r="E6879" s="1"/>
      <c r="F6879" s="8"/>
      <c r="IP6879" s="9"/>
      <c r="IQ6879" s="9"/>
      <c r="IR6879" s="9"/>
      <c r="IS6879" s="9"/>
      <c r="IT6879" s="9"/>
      <c r="IU6879" s="9"/>
      <c r="IV6879" s="9"/>
    </row>
    <row r="6880" s="5" customFormat="1" ht="15.75" customHeight="1" spans="3:256">
      <c r="C6880" s="7"/>
      <c r="D6880" s="1"/>
      <c r="E6880" s="1"/>
      <c r="F6880" s="8"/>
      <c r="IP6880" s="9"/>
      <c r="IQ6880" s="9"/>
      <c r="IR6880" s="9"/>
      <c r="IS6880" s="9"/>
      <c r="IT6880" s="9"/>
      <c r="IU6880" s="9"/>
      <c r="IV6880" s="9"/>
    </row>
    <row r="6881" s="5" customFormat="1" ht="15.75" customHeight="1" spans="3:256">
      <c r="C6881" s="7"/>
      <c r="D6881" s="1"/>
      <c r="E6881" s="1"/>
      <c r="F6881" s="8"/>
      <c r="IP6881" s="9"/>
      <c r="IQ6881" s="9"/>
      <c r="IR6881" s="9"/>
      <c r="IS6881" s="9"/>
      <c r="IT6881" s="9"/>
      <c r="IU6881" s="9"/>
      <c r="IV6881" s="9"/>
    </row>
    <row r="6882" s="5" customFormat="1" ht="15.75" customHeight="1" spans="3:256">
      <c r="C6882" s="7"/>
      <c r="D6882" s="1"/>
      <c r="E6882" s="1"/>
      <c r="F6882" s="8"/>
      <c r="IP6882" s="9"/>
      <c r="IQ6882" s="9"/>
      <c r="IR6882" s="9"/>
      <c r="IS6882" s="9"/>
      <c r="IT6882" s="9"/>
      <c r="IU6882" s="9"/>
      <c r="IV6882" s="9"/>
    </row>
    <row r="6883" s="5" customFormat="1" ht="15.75" customHeight="1" spans="3:256">
      <c r="C6883" s="7"/>
      <c r="D6883" s="1"/>
      <c r="E6883" s="1"/>
      <c r="F6883" s="8"/>
      <c r="IP6883" s="9"/>
      <c r="IQ6883" s="9"/>
      <c r="IR6883" s="9"/>
      <c r="IS6883" s="9"/>
      <c r="IT6883" s="9"/>
      <c r="IU6883" s="9"/>
      <c r="IV6883" s="9"/>
    </row>
    <row r="6884" s="5" customFormat="1" ht="15.75" customHeight="1" spans="3:256">
      <c r="C6884" s="7"/>
      <c r="D6884" s="1"/>
      <c r="E6884" s="1"/>
      <c r="F6884" s="8"/>
      <c r="IP6884" s="9"/>
      <c r="IQ6884" s="9"/>
      <c r="IR6884" s="9"/>
      <c r="IS6884" s="9"/>
      <c r="IT6884" s="9"/>
      <c r="IU6884" s="9"/>
      <c r="IV6884" s="9"/>
    </row>
    <row r="6885" s="5" customFormat="1" ht="15.75" customHeight="1" spans="3:256">
      <c r="C6885" s="7"/>
      <c r="D6885" s="1"/>
      <c r="E6885" s="1"/>
      <c r="F6885" s="8"/>
      <c r="IP6885" s="9"/>
      <c r="IQ6885" s="9"/>
      <c r="IR6885" s="9"/>
      <c r="IS6885" s="9"/>
      <c r="IT6885" s="9"/>
      <c r="IU6885" s="9"/>
      <c r="IV6885" s="9"/>
    </row>
    <row r="6886" s="5" customFormat="1" ht="15.75" customHeight="1" spans="3:256">
      <c r="C6886" s="7"/>
      <c r="D6886" s="1"/>
      <c r="E6886" s="1"/>
      <c r="F6886" s="8"/>
      <c r="IP6886" s="9"/>
      <c r="IQ6886" s="9"/>
      <c r="IR6886" s="9"/>
      <c r="IS6886" s="9"/>
      <c r="IT6886" s="9"/>
      <c r="IU6886" s="9"/>
      <c r="IV6886" s="9"/>
    </row>
    <row r="6887" s="5" customFormat="1" ht="15.75" customHeight="1" spans="3:256">
      <c r="C6887" s="7"/>
      <c r="D6887" s="1"/>
      <c r="E6887" s="1"/>
      <c r="F6887" s="8"/>
      <c r="IP6887" s="9"/>
      <c r="IQ6887" s="9"/>
      <c r="IR6887" s="9"/>
      <c r="IS6887" s="9"/>
      <c r="IT6887" s="9"/>
      <c r="IU6887" s="9"/>
      <c r="IV6887" s="9"/>
    </row>
    <row r="6888" s="5" customFormat="1" ht="15.75" customHeight="1" spans="3:256">
      <c r="C6888" s="7"/>
      <c r="D6888" s="1"/>
      <c r="E6888" s="1"/>
      <c r="F6888" s="8"/>
      <c r="IP6888" s="9"/>
      <c r="IQ6888" s="9"/>
      <c r="IR6888" s="9"/>
      <c r="IS6888" s="9"/>
      <c r="IT6888" s="9"/>
      <c r="IU6888" s="9"/>
      <c r="IV6888" s="9"/>
    </row>
    <row r="6889" s="5" customFormat="1" ht="15.75" customHeight="1" spans="3:256">
      <c r="C6889" s="7"/>
      <c r="D6889" s="1"/>
      <c r="E6889" s="1"/>
      <c r="F6889" s="8"/>
      <c r="IP6889" s="9"/>
      <c r="IQ6889" s="9"/>
      <c r="IR6889" s="9"/>
      <c r="IS6889" s="9"/>
      <c r="IT6889" s="9"/>
      <c r="IU6889" s="9"/>
      <c r="IV6889" s="9"/>
    </row>
    <row r="6890" s="5" customFormat="1" ht="15.75" customHeight="1" spans="3:256">
      <c r="C6890" s="7"/>
      <c r="D6890" s="1"/>
      <c r="E6890" s="1"/>
      <c r="F6890" s="8"/>
      <c r="IP6890" s="9"/>
      <c r="IQ6890" s="9"/>
      <c r="IR6890" s="9"/>
      <c r="IS6890" s="9"/>
      <c r="IT6890" s="9"/>
      <c r="IU6890" s="9"/>
      <c r="IV6890" s="9"/>
    </row>
    <row r="6891" s="5" customFormat="1" ht="15.75" customHeight="1" spans="3:256">
      <c r="C6891" s="7"/>
      <c r="D6891" s="1"/>
      <c r="E6891" s="1"/>
      <c r="F6891" s="8"/>
      <c r="IP6891" s="9"/>
      <c r="IQ6891" s="9"/>
      <c r="IR6891" s="9"/>
      <c r="IS6891" s="9"/>
      <c r="IT6891" s="9"/>
      <c r="IU6891" s="9"/>
      <c r="IV6891" s="9"/>
    </row>
    <row r="6892" s="5" customFormat="1" ht="15.75" customHeight="1" spans="3:256">
      <c r="C6892" s="7"/>
      <c r="D6892" s="1"/>
      <c r="E6892" s="1"/>
      <c r="F6892" s="8"/>
      <c r="IP6892" s="9"/>
      <c r="IQ6892" s="9"/>
      <c r="IR6892" s="9"/>
      <c r="IS6892" s="9"/>
      <c r="IT6892" s="9"/>
      <c r="IU6892" s="9"/>
      <c r="IV6892" s="9"/>
    </row>
    <row r="6893" s="5" customFormat="1" ht="15.75" customHeight="1" spans="3:256">
      <c r="C6893" s="7"/>
      <c r="D6893" s="1"/>
      <c r="E6893" s="1"/>
      <c r="F6893" s="8"/>
      <c r="IP6893" s="9"/>
      <c r="IQ6893" s="9"/>
      <c r="IR6893" s="9"/>
      <c r="IS6893" s="9"/>
      <c r="IT6893" s="9"/>
      <c r="IU6893" s="9"/>
      <c r="IV6893" s="9"/>
    </row>
    <row r="6894" s="5" customFormat="1" ht="15.75" customHeight="1" spans="3:256">
      <c r="C6894" s="7"/>
      <c r="D6894" s="1"/>
      <c r="E6894" s="1"/>
      <c r="F6894" s="8"/>
      <c r="IP6894" s="9"/>
      <c r="IQ6894" s="9"/>
      <c r="IR6894" s="9"/>
      <c r="IS6894" s="9"/>
      <c r="IT6894" s="9"/>
      <c r="IU6894" s="9"/>
      <c r="IV6894" s="9"/>
    </row>
    <row r="6895" s="5" customFormat="1" ht="15.75" customHeight="1" spans="3:256">
      <c r="C6895" s="7"/>
      <c r="D6895" s="1"/>
      <c r="E6895" s="1"/>
      <c r="F6895" s="8"/>
      <c r="IP6895" s="9"/>
      <c r="IQ6895" s="9"/>
      <c r="IR6895" s="9"/>
      <c r="IS6895" s="9"/>
      <c r="IT6895" s="9"/>
      <c r="IU6895" s="9"/>
      <c r="IV6895" s="9"/>
    </row>
    <row r="6896" s="5" customFormat="1" ht="15.75" customHeight="1" spans="3:256">
      <c r="C6896" s="7"/>
      <c r="D6896" s="1"/>
      <c r="E6896" s="1"/>
      <c r="F6896" s="8"/>
      <c r="IP6896" s="9"/>
      <c r="IQ6896" s="9"/>
      <c r="IR6896" s="9"/>
      <c r="IS6896" s="9"/>
      <c r="IT6896" s="9"/>
      <c r="IU6896" s="9"/>
      <c r="IV6896" s="9"/>
    </row>
    <row r="6897" s="5" customFormat="1" ht="15.75" customHeight="1" spans="3:256">
      <c r="C6897" s="7"/>
      <c r="D6897" s="1"/>
      <c r="E6897" s="1"/>
      <c r="F6897" s="8"/>
      <c r="IP6897" s="9"/>
      <c r="IQ6897" s="9"/>
      <c r="IR6897" s="9"/>
      <c r="IS6897" s="9"/>
      <c r="IT6897" s="9"/>
      <c r="IU6897" s="9"/>
      <c r="IV6897" s="9"/>
    </row>
    <row r="6898" s="5" customFormat="1" ht="15.75" customHeight="1" spans="3:256">
      <c r="C6898" s="7"/>
      <c r="D6898" s="1"/>
      <c r="E6898" s="1"/>
      <c r="F6898" s="8"/>
      <c r="IP6898" s="9"/>
      <c r="IQ6898" s="9"/>
      <c r="IR6898" s="9"/>
      <c r="IS6898" s="9"/>
      <c r="IT6898" s="9"/>
      <c r="IU6898" s="9"/>
      <c r="IV6898" s="9"/>
    </row>
    <row r="6899" s="5" customFormat="1" ht="15.75" customHeight="1" spans="3:256">
      <c r="C6899" s="7"/>
      <c r="D6899" s="1"/>
      <c r="E6899" s="1"/>
      <c r="F6899" s="8"/>
      <c r="IP6899" s="9"/>
      <c r="IQ6899" s="9"/>
      <c r="IR6899" s="9"/>
      <c r="IS6899" s="9"/>
      <c r="IT6899" s="9"/>
      <c r="IU6899" s="9"/>
      <c r="IV6899" s="9"/>
    </row>
    <row r="6900" s="5" customFormat="1" ht="15.75" customHeight="1" spans="3:256">
      <c r="C6900" s="7"/>
      <c r="D6900" s="1"/>
      <c r="E6900" s="1"/>
      <c r="F6900" s="8"/>
      <c r="IP6900" s="9"/>
      <c r="IQ6900" s="9"/>
      <c r="IR6900" s="9"/>
      <c r="IS6900" s="9"/>
      <c r="IT6900" s="9"/>
      <c r="IU6900" s="9"/>
      <c r="IV6900" s="9"/>
    </row>
    <row r="6901" s="5" customFormat="1" ht="15.75" customHeight="1" spans="3:256">
      <c r="C6901" s="7"/>
      <c r="D6901" s="1"/>
      <c r="E6901" s="1"/>
      <c r="F6901" s="8"/>
      <c r="IP6901" s="9"/>
      <c r="IQ6901" s="9"/>
      <c r="IR6901" s="9"/>
      <c r="IS6901" s="9"/>
      <c r="IT6901" s="9"/>
      <c r="IU6901" s="9"/>
      <c r="IV6901" s="9"/>
    </row>
    <row r="6902" s="5" customFormat="1" ht="15.75" customHeight="1" spans="3:256">
      <c r="C6902" s="7"/>
      <c r="D6902" s="1"/>
      <c r="E6902" s="1"/>
      <c r="F6902" s="8"/>
      <c r="IP6902" s="9"/>
      <c r="IQ6902" s="9"/>
      <c r="IR6902" s="9"/>
      <c r="IS6902" s="9"/>
      <c r="IT6902" s="9"/>
      <c r="IU6902" s="9"/>
      <c r="IV6902" s="9"/>
    </row>
    <row r="6903" s="5" customFormat="1" ht="15.75" customHeight="1" spans="3:256">
      <c r="C6903" s="7"/>
      <c r="D6903" s="1"/>
      <c r="E6903" s="1"/>
      <c r="F6903" s="8"/>
      <c r="IP6903" s="9"/>
      <c r="IQ6903" s="9"/>
      <c r="IR6903" s="9"/>
      <c r="IS6903" s="9"/>
      <c r="IT6903" s="9"/>
      <c r="IU6903" s="9"/>
      <c r="IV6903" s="9"/>
    </row>
    <row r="6904" s="5" customFormat="1" ht="15.75" customHeight="1" spans="3:256">
      <c r="C6904" s="7"/>
      <c r="D6904" s="1"/>
      <c r="E6904" s="1"/>
      <c r="F6904" s="8"/>
      <c r="IP6904" s="9"/>
      <c r="IQ6904" s="9"/>
      <c r="IR6904" s="9"/>
      <c r="IS6904" s="9"/>
      <c r="IT6904" s="9"/>
      <c r="IU6904" s="9"/>
      <c r="IV6904" s="9"/>
    </row>
    <row r="6905" s="5" customFormat="1" ht="15.75" customHeight="1" spans="3:256">
      <c r="C6905" s="7"/>
      <c r="D6905" s="1"/>
      <c r="E6905" s="1"/>
      <c r="F6905" s="8"/>
      <c r="IP6905" s="9"/>
      <c r="IQ6905" s="9"/>
      <c r="IR6905" s="9"/>
      <c r="IS6905" s="9"/>
      <c r="IT6905" s="9"/>
      <c r="IU6905" s="9"/>
      <c r="IV6905" s="9"/>
    </row>
    <row r="6906" s="5" customFormat="1" ht="15.75" customHeight="1" spans="3:256">
      <c r="C6906" s="7"/>
      <c r="D6906" s="1"/>
      <c r="E6906" s="1"/>
      <c r="F6906" s="8"/>
      <c r="IP6906" s="9"/>
      <c r="IQ6906" s="9"/>
      <c r="IR6906" s="9"/>
      <c r="IS6906" s="9"/>
      <c r="IT6906" s="9"/>
      <c r="IU6906" s="9"/>
      <c r="IV6906" s="9"/>
    </row>
    <row r="6907" s="5" customFormat="1" ht="15.75" customHeight="1" spans="3:256">
      <c r="C6907" s="7"/>
      <c r="D6907" s="1"/>
      <c r="E6907" s="1"/>
      <c r="F6907" s="8"/>
      <c r="IP6907" s="9"/>
      <c r="IQ6907" s="9"/>
      <c r="IR6907" s="9"/>
      <c r="IS6907" s="9"/>
      <c r="IT6907" s="9"/>
      <c r="IU6907" s="9"/>
      <c r="IV6907" s="9"/>
    </row>
    <row r="6908" s="5" customFormat="1" ht="15.75" customHeight="1" spans="3:256">
      <c r="C6908" s="7"/>
      <c r="D6908" s="1"/>
      <c r="E6908" s="1"/>
      <c r="F6908" s="8"/>
      <c r="IP6908" s="9"/>
      <c r="IQ6908" s="9"/>
      <c r="IR6908" s="9"/>
      <c r="IS6908" s="9"/>
      <c r="IT6908" s="9"/>
      <c r="IU6908" s="9"/>
      <c r="IV6908" s="9"/>
    </row>
    <row r="6909" s="5" customFormat="1" ht="15.75" customHeight="1" spans="3:256">
      <c r="C6909" s="7"/>
      <c r="D6909" s="1"/>
      <c r="E6909" s="1"/>
      <c r="F6909" s="8"/>
      <c r="IP6909" s="9"/>
      <c r="IQ6909" s="9"/>
      <c r="IR6909" s="9"/>
      <c r="IS6909" s="9"/>
      <c r="IT6909" s="9"/>
      <c r="IU6909" s="9"/>
      <c r="IV6909" s="9"/>
    </row>
    <row r="6910" s="5" customFormat="1" ht="15.75" customHeight="1" spans="3:256">
      <c r="C6910" s="7"/>
      <c r="D6910" s="1"/>
      <c r="E6910" s="1"/>
      <c r="F6910" s="8"/>
      <c r="IP6910" s="9"/>
      <c r="IQ6910" s="9"/>
      <c r="IR6910" s="9"/>
      <c r="IS6910" s="9"/>
      <c r="IT6910" s="9"/>
      <c r="IU6910" s="9"/>
      <c r="IV6910" s="9"/>
    </row>
    <row r="6911" s="5" customFormat="1" ht="15.75" customHeight="1" spans="3:256">
      <c r="C6911" s="7"/>
      <c r="D6911" s="1"/>
      <c r="E6911" s="1"/>
      <c r="F6911" s="8"/>
      <c r="IP6911" s="9"/>
      <c r="IQ6911" s="9"/>
      <c r="IR6911" s="9"/>
      <c r="IS6911" s="9"/>
      <c r="IT6911" s="9"/>
      <c r="IU6911" s="9"/>
      <c r="IV6911" s="9"/>
    </row>
    <row r="6912" s="5" customFormat="1" ht="15.75" customHeight="1" spans="3:256">
      <c r="C6912" s="7"/>
      <c r="D6912" s="1"/>
      <c r="E6912" s="1"/>
      <c r="F6912" s="8"/>
      <c r="IP6912" s="9"/>
      <c r="IQ6912" s="9"/>
      <c r="IR6912" s="9"/>
      <c r="IS6912" s="9"/>
      <c r="IT6912" s="9"/>
      <c r="IU6912" s="9"/>
      <c r="IV6912" s="9"/>
    </row>
    <row r="6913" s="5" customFormat="1" ht="15.75" customHeight="1" spans="3:256">
      <c r="C6913" s="7"/>
      <c r="D6913" s="1"/>
      <c r="E6913" s="1"/>
      <c r="F6913" s="8"/>
      <c r="IP6913" s="9"/>
      <c r="IQ6913" s="9"/>
      <c r="IR6913" s="9"/>
      <c r="IS6913" s="9"/>
      <c r="IT6913" s="9"/>
      <c r="IU6913" s="9"/>
      <c r="IV6913" s="9"/>
    </row>
    <row r="6914" s="5" customFormat="1" ht="15.75" customHeight="1" spans="3:256">
      <c r="C6914" s="7"/>
      <c r="D6914" s="1"/>
      <c r="E6914" s="1"/>
      <c r="F6914" s="8"/>
      <c r="IP6914" s="9"/>
      <c r="IQ6914" s="9"/>
      <c r="IR6914" s="9"/>
      <c r="IS6914" s="9"/>
      <c r="IT6914" s="9"/>
      <c r="IU6914" s="9"/>
      <c r="IV6914" s="9"/>
    </row>
    <row r="6915" s="5" customFormat="1" ht="15.75" customHeight="1" spans="3:256">
      <c r="C6915" s="7"/>
      <c r="D6915" s="1"/>
      <c r="E6915" s="1"/>
      <c r="F6915" s="8"/>
      <c r="IP6915" s="9"/>
      <c r="IQ6915" s="9"/>
      <c r="IR6915" s="9"/>
      <c r="IS6915" s="9"/>
      <c r="IT6915" s="9"/>
      <c r="IU6915" s="9"/>
      <c r="IV6915" s="9"/>
    </row>
    <row r="6916" s="5" customFormat="1" ht="15.75" customHeight="1" spans="3:256">
      <c r="C6916" s="7"/>
      <c r="D6916" s="1"/>
      <c r="E6916" s="1"/>
      <c r="F6916" s="8"/>
      <c r="IP6916" s="9"/>
      <c r="IQ6916" s="9"/>
      <c r="IR6916" s="9"/>
      <c r="IS6916" s="9"/>
      <c r="IT6916" s="9"/>
      <c r="IU6916" s="9"/>
      <c r="IV6916" s="9"/>
    </row>
    <row r="6917" s="5" customFormat="1" ht="15.75" customHeight="1" spans="3:256">
      <c r="C6917" s="7"/>
      <c r="D6917" s="1"/>
      <c r="E6917" s="1"/>
      <c r="F6917" s="8"/>
      <c r="IP6917" s="9"/>
      <c r="IQ6917" s="9"/>
      <c r="IR6917" s="9"/>
      <c r="IS6917" s="9"/>
      <c r="IT6917" s="9"/>
      <c r="IU6917" s="9"/>
      <c r="IV6917" s="9"/>
    </row>
    <row r="6918" s="5" customFormat="1" ht="15.75" customHeight="1" spans="3:256">
      <c r="C6918" s="7"/>
      <c r="D6918" s="1"/>
      <c r="E6918" s="1"/>
      <c r="F6918" s="8"/>
      <c r="IP6918" s="9"/>
      <c r="IQ6918" s="9"/>
      <c r="IR6918" s="9"/>
      <c r="IS6918" s="9"/>
      <c r="IT6918" s="9"/>
      <c r="IU6918" s="9"/>
      <c r="IV6918" s="9"/>
    </row>
    <row r="6919" s="5" customFormat="1" ht="15.75" customHeight="1" spans="3:256">
      <c r="C6919" s="7"/>
      <c r="D6919" s="1"/>
      <c r="E6919" s="1"/>
      <c r="F6919" s="8"/>
      <c r="IP6919" s="9"/>
      <c r="IQ6919" s="9"/>
      <c r="IR6919" s="9"/>
      <c r="IS6919" s="9"/>
      <c r="IT6919" s="9"/>
      <c r="IU6919" s="9"/>
      <c r="IV6919" s="9"/>
    </row>
    <row r="6920" s="5" customFormat="1" ht="15.75" customHeight="1" spans="3:256">
      <c r="C6920" s="7"/>
      <c r="D6920" s="1"/>
      <c r="E6920" s="1"/>
      <c r="F6920" s="8"/>
      <c r="IP6920" s="9"/>
      <c r="IQ6920" s="9"/>
      <c r="IR6920" s="9"/>
      <c r="IS6920" s="9"/>
      <c r="IT6920" s="9"/>
      <c r="IU6920" s="9"/>
      <c r="IV6920" s="9"/>
    </row>
    <row r="6921" s="5" customFormat="1" ht="15.75" customHeight="1" spans="3:256">
      <c r="C6921" s="7"/>
      <c r="D6921" s="1"/>
      <c r="E6921" s="1"/>
      <c r="F6921" s="8"/>
      <c r="IP6921" s="9"/>
      <c r="IQ6921" s="9"/>
      <c r="IR6921" s="9"/>
      <c r="IS6921" s="9"/>
      <c r="IT6921" s="9"/>
      <c r="IU6921" s="9"/>
      <c r="IV6921" s="9"/>
    </row>
    <row r="6922" s="5" customFormat="1" ht="15.75" customHeight="1" spans="3:256">
      <c r="C6922" s="7"/>
      <c r="D6922" s="1"/>
      <c r="E6922" s="1"/>
      <c r="F6922" s="8"/>
      <c r="IP6922" s="9"/>
      <c r="IQ6922" s="9"/>
      <c r="IR6922" s="9"/>
      <c r="IS6922" s="9"/>
      <c r="IT6922" s="9"/>
      <c r="IU6922" s="9"/>
      <c r="IV6922" s="9"/>
    </row>
    <row r="6923" s="5" customFormat="1" ht="15.75" customHeight="1" spans="3:256">
      <c r="C6923" s="7"/>
      <c r="D6923" s="1"/>
      <c r="E6923" s="1"/>
      <c r="F6923" s="8"/>
      <c r="IP6923" s="9"/>
      <c r="IQ6923" s="9"/>
      <c r="IR6923" s="9"/>
      <c r="IS6923" s="9"/>
      <c r="IT6923" s="9"/>
      <c r="IU6923" s="9"/>
      <c r="IV6923" s="9"/>
    </row>
    <row r="6924" s="5" customFormat="1" ht="15.75" customHeight="1" spans="3:256">
      <c r="C6924" s="7"/>
      <c r="D6924" s="1"/>
      <c r="E6924" s="1"/>
      <c r="F6924" s="8"/>
      <c r="IP6924" s="9"/>
      <c r="IQ6924" s="9"/>
      <c r="IR6924" s="9"/>
      <c r="IS6924" s="9"/>
      <c r="IT6924" s="9"/>
      <c r="IU6924" s="9"/>
      <c r="IV6924" s="9"/>
    </row>
    <row r="6925" s="5" customFormat="1" ht="15.75" customHeight="1" spans="3:256">
      <c r="C6925" s="7"/>
      <c r="D6925" s="1"/>
      <c r="E6925" s="1"/>
      <c r="F6925" s="8"/>
      <c r="IP6925" s="9"/>
      <c r="IQ6925" s="9"/>
      <c r="IR6925" s="9"/>
      <c r="IS6925" s="9"/>
      <c r="IT6925" s="9"/>
      <c r="IU6925" s="9"/>
      <c r="IV6925" s="9"/>
    </row>
    <row r="6926" s="5" customFormat="1" ht="15.75" customHeight="1" spans="3:256">
      <c r="C6926" s="7"/>
      <c r="D6926" s="1"/>
      <c r="E6926" s="1"/>
      <c r="F6926" s="8"/>
      <c r="IP6926" s="9"/>
      <c r="IQ6926" s="9"/>
      <c r="IR6926" s="9"/>
      <c r="IS6926" s="9"/>
      <c r="IT6926" s="9"/>
      <c r="IU6926" s="9"/>
      <c r="IV6926" s="9"/>
    </row>
    <row r="6927" s="5" customFormat="1" ht="15.75" customHeight="1" spans="3:256">
      <c r="C6927" s="7"/>
      <c r="D6927" s="1"/>
      <c r="E6927" s="1"/>
      <c r="F6927" s="8"/>
      <c r="IP6927" s="9"/>
      <c r="IQ6927" s="9"/>
      <c r="IR6927" s="9"/>
      <c r="IS6927" s="9"/>
      <c r="IT6927" s="9"/>
      <c r="IU6927" s="9"/>
      <c r="IV6927" s="9"/>
    </row>
    <row r="6928" s="5" customFormat="1" ht="15.75" customHeight="1" spans="3:256">
      <c r="C6928" s="7"/>
      <c r="D6928" s="1"/>
      <c r="E6928" s="1"/>
      <c r="F6928" s="8"/>
      <c r="IP6928" s="9"/>
      <c r="IQ6928" s="9"/>
      <c r="IR6928" s="9"/>
      <c r="IS6928" s="9"/>
      <c r="IT6928" s="9"/>
      <c r="IU6928" s="9"/>
      <c r="IV6928" s="9"/>
    </row>
    <row r="6929" s="5" customFormat="1" ht="15.75" customHeight="1" spans="3:256">
      <c r="C6929" s="7"/>
      <c r="D6929" s="1"/>
      <c r="E6929" s="1"/>
      <c r="F6929" s="8"/>
      <c r="IP6929" s="9"/>
      <c r="IQ6929" s="9"/>
      <c r="IR6929" s="9"/>
      <c r="IS6929" s="9"/>
      <c r="IT6929" s="9"/>
      <c r="IU6929" s="9"/>
      <c r="IV6929" s="9"/>
    </row>
    <row r="6930" s="5" customFormat="1" ht="15.75" customHeight="1" spans="3:256">
      <c r="C6930" s="7"/>
      <c r="D6930" s="1"/>
      <c r="E6930" s="1"/>
      <c r="F6930" s="8"/>
      <c r="IP6930" s="9"/>
      <c r="IQ6930" s="9"/>
      <c r="IR6930" s="9"/>
      <c r="IS6930" s="9"/>
      <c r="IT6930" s="9"/>
      <c r="IU6930" s="9"/>
      <c r="IV6930" s="9"/>
    </row>
    <row r="6931" s="5" customFormat="1" ht="15.75" customHeight="1" spans="3:256">
      <c r="C6931" s="7"/>
      <c r="D6931" s="1"/>
      <c r="E6931" s="1"/>
      <c r="F6931" s="8"/>
      <c r="IP6931" s="9"/>
      <c r="IQ6931" s="9"/>
      <c r="IR6931" s="9"/>
      <c r="IS6931" s="9"/>
      <c r="IT6931" s="9"/>
      <c r="IU6931" s="9"/>
      <c r="IV6931" s="9"/>
    </row>
    <row r="6932" s="5" customFormat="1" ht="15.75" customHeight="1" spans="3:256">
      <c r="C6932" s="7"/>
      <c r="D6932" s="1"/>
      <c r="E6932" s="1"/>
      <c r="F6932" s="8"/>
      <c r="IP6932" s="9"/>
      <c r="IQ6932" s="9"/>
      <c r="IR6932" s="9"/>
      <c r="IS6932" s="9"/>
      <c r="IT6932" s="9"/>
      <c r="IU6932" s="9"/>
      <c r="IV6932" s="9"/>
    </row>
    <row r="6933" s="5" customFormat="1" ht="15.75" customHeight="1" spans="3:256">
      <c r="C6933" s="7"/>
      <c r="D6933" s="1"/>
      <c r="E6933" s="1"/>
      <c r="F6933" s="8"/>
      <c r="IP6933" s="9"/>
      <c r="IQ6933" s="9"/>
      <c r="IR6933" s="9"/>
      <c r="IS6933" s="9"/>
      <c r="IT6933" s="9"/>
      <c r="IU6933" s="9"/>
      <c r="IV6933" s="9"/>
    </row>
    <row r="6934" s="5" customFormat="1" ht="15.75" customHeight="1" spans="3:256">
      <c r="C6934" s="7"/>
      <c r="D6934" s="1"/>
      <c r="E6934" s="1"/>
      <c r="F6934" s="8"/>
      <c r="IP6934" s="9"/>
      <c r="IQ6934" s="9"/>
      <c r="IR6934" s="9"/>
      <c r="IS6934" s="9"/>
      <c r="IT6934" s="9"/>
      <c r="IU6934" s="9"/>
      <c r="IV6934" s="9"/>
    </row>
    <row r="6935" s="5" customFormat="1" ht="15.75" customHeight="1" spans="3:256">
      <c r="C6935" s="7"/>
      <c r="D6935" s="1"/>
      <c r="E6935" s="1"/>
      <c r="F6935" s="8"/>
      <c r="IP6935" s="9"/>
      <c r="IQ6935" s="9"/>
      <c r="IR6935" s="9"/>
      <c r="IS6935" s="9"/>
      <c r="IT6935" s="9"/>
      <c r="IU6935" s="9"/>
      <c r="IV6935" s="9"/>
    </row>
    <row r="6936" s="5" customFormat="1" ht="15.75" customHeight="1" spans="3:256">
      <c r="C6936" s="7"/>
      <c r="D6936" s="1"/>
      <c r="E6936" s="1"/>
      <c r="F6936" s="8"/>
      <c r="IP6936" s="9"/>
      <c r="IQ6936" s="9"/>
      <c r="IR6936" s="9"/>
      <c r="IS6936" s="9"/>
      <c r="IT6936" s="9"/>
      <c r="IU6936" s="9"/>
      <c r="IV6936" s="9"/>
    </row>
    <row r="6937" s="5" customFormat="1" ht="15.75" customHeight="1" spans="3:256">
      <c r="C6937" s="7"/>
      <c r="D6937" s="1"/>
      <c r="E6937" s="1"/>
      <c r="F6937" s="8"/>
      <c r="IP6937" s="9"/>
      <c r="IQ6937" s="9"/>
      <c r="IR6937" s="9"/>
      <c r="IS6937" s="9"/>
      <c r="IT6937" s="9"/>
      <c r="IU6937" s="9"/>
      <c r="IV6937" s="9"/>
    </row>
    <row r="6938" s="5" customFormat="1" ht="15.75" customHeight="1" spans="3:256">
      <c r="C6938" s="7"/>
      <c r="D6938" s="1"/>
      <c r="E6938" s="1"/>
      <c r="F6938" s="8"/>
      <c r="IP6938" s="9"/>
      <c r="IQ6938" s="9"/>
      <c r="IR6938" s="9"/>
      <c r="IS6938" s="9"/>
      <c r="IT6938" s="9"/>
      <c r="IU6938" s="9"/>
      <c r="IV6938" s="9"/>
    </row>
    <row r="6939" s="5" customFormat="1" ht="15.75" customHeight="1" spans="3:256">
      <c r="C6939" s="7"/>
      <c r="D6939" s="1"/>
      <c r="E6939" s="1"/>
      <c r="F6939" s="8"/>
      <c r="IP6939" s="9"/>
      <c r="IQ6939" s="9"/>
      <c r="IR6939" s="9"/>
      <c r="IS6939" s="9"/>
      <c r="IT6939" s="9"/>
      <c r="IU6939" s="9"/>
      <c r="IV6939" s="9"/>
    </row>
    <row r="6940" s="5" customFormat="1" ht="15.75" customHeight="1" spans="3:256">
      <c r="C6940" s="7"/>
      <c r="D6940" s="1"/>
      <c r="E6940" s="1"/>
      <c r="F6940" s="8"/>
      <c r="IP6940" s="9"/>
      <c r="IQ6940" s="9"/>
      <c r="IR6940" s="9"/>
      <c r="IS6940" s="9"/>
      <c r="IT6940" s="9"/>
      <c r="IU6940" s="9"/>
      <c r="IV6940" s="9"/>
    </row>
    <row r="6941" s="5" customFormat="1" ht="15.75" customHeight="1" spans="3:256">
      <c r="C6941" s="7"/>
      <c r="D6941" s="1"/>
      <c r="E6941" s="1"/>
      <c r="F6941" s="8"/>
      <c r="IP6941" s="9"/>
      <c r="IQ6941" s="9"/>
      <c r="IR6941" s="9"/>
      <c r="IS6941" s="9"/>
      <c r="IT6941" s="9"/>
      <c r="IU6941" s="9"/>
      <c r="IV6941" s="9"/>
    </row>
    <row r="6942" s="5" customFormat="1" ht="15.75" customHeight="1" spans="3:256">
      <c r="C6942" s="7"/>
      <c r="D6942" s="1"/>
      <c r="E6942" s="1"/>
      <c r="F6942" s="8"/>
      <c r="IP6942" s="9"/>
      <c r="IQ6942" s="9"/>
      <c r="IR6942" s="9"/>
      <c r="IS6942" s="9"/>
      <c r="IT6942" s="9"/>
      <c r="IU6942" s="9"/>
      <c r="IV6942" s="9"/>
    </row>
    <row r="6943" s="5" customFormat="1" ht="15.75" customHeight="1" spans="3:256">
      <c r="C6943" s="7"/>
      <c r="D6943" s="1"/>
      <c r="E6943" s="1"/>
      <c r="F6943" s="8"/>
      <c r="IP6943" s="9"/>
      <c r="IQ6943" s="9"/>
      <c r="IR6943" s="9"/>
      <c r="IS6943" s="9"/>
      <c r="IT6943" s="9"/>
      <c r="IU6943" s="9"/>
      <c r="IV6943" s="9"/>
    </row>
    <row r="6944" s="5" customFormat="1" ht="15.75" customHeight="1" spans="3:256">
      <c r="C6944" s="7"/>
      <c r="D6944" s="1"/>
      <c r="E6944" s="1"/>
      <c r="F6944" s="8"/>
      <c r="IP6944" s="9"/>
      <c r="IQ6944" s="9"/>
      <c r="IR6944" s="9"/>
      <c r="IS6944" s="9"/>
      <c r="IT6944" s="9"/>
      <c r="IU6944" s="9"/>
      <c r="IV6944" s="9"/>
    </row>
    <row r="6945" s="5" customFormat="1" ht="15.75" customHeight="1" spans="3:256">
      <c r="C6945" s="7"/>
      <c r="D6945" s="1"/>
      <c r="E6945" s="1"/>
      <c r="F6945" s="8"/>
      <c r="IP6945" s="9"/>
      <c r="IQ6945" s="9"/>
      <c r="IR6945" s="9"/>
      <c r="IS6945" s="9"/>
      <c r="IT6945" s="9"/>
      <c r="IU6945" s="9"/>
      <c r="IV6945" s="9"/>
    </row>
    <row r="6946" s="5" customFormat="1" ht="15.75" customHeight="1" spans="3:256">
      <c r="C6946" s="7"/>
      <c r="D6946" s="1"/>
      <c r="E6946" s="1"/>
      <c r="F6946" s="8"/>
      <c r="IP6946" s="9"/>
      <c r="IQ6946" s="9"/>
      <c r="IR6946" s="9"/>
      <c r="IS6946" s="9"/>
      <c r="IT6946" s="9"/>
      <c r="IU6946" s="9"/>
      <c r="IV6946" s="9"/>
    </row>
  </sheetData>
  <mergeCells count="7">
    <mergeCell ref="A1:G1"/>
    <mergeCell ref="E3:F3"/>
    <mergeCell ref="A3:A4"/>
    <mergeCell ref="B3:B4"/>
    <mergeCell ref="C3:C4"/>
    <mergeCell ref="D3:D4"/>
    <mergeCell ref="G3:G4"/>
  </mergeCells>
  <printOptions horizontalCentered="1"/>
  <pageMargins left="0.208333333333333" right="0.188888888888889" top="0.306944444444444" bottom="0.247916666666667" header="0.550694444444444" footer="0.0784722222222222"/>
  <pageSetup paperSize="9" scale="95" orientation="portrait" horizontalDpi="600" verticalDpi="600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2018年支出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2018-01-06T11:57:00Z</dcterms:created>
  <dcterms:modified xsi:type="dcterms:W3CDTF">2024-10-25T08:38:40Z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B3422FA785EB4846B4CDB508D306BD26_12</vt:lpwstr>
  </property>
</Properties>
</file>